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ca\AppData\Local\Packages\BlueMail.BlueMailEmail_t08282y3j4hc4\LocalCache\Roaming\BlueMail\Content\1\_49_46_48_95_55_54_101_78_46_48_95_55_54_101_78\"/>
    </mc:Choice>
  </mc:AlternateContent>
  <bookViews>
    <workbookView xWindow="0" yWindow="0" windowWidth="16380" windowHeight="8196" tabRatio="500" activeTab="2"/>
  </bookViews>
  <sheets>
    <sheet name="OPĆI DIO" sheetId="1" r:id="rId1"/>
    <sheet name="PLAN PRIHODA" sheetId="2" r:id="rId2"/>
    <sheet name="PLAN RASHODA I IZDATAKA" sheetId="3" r:id="rId3"/>
  </sheets>
  <definedNames>
    <definedName name="_FiltarBaze" localSheetId="2">'PLAN RASHODA I IZDATAKA'!#REF!</definedName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3" i="3" l="1"/>
  <c r="E153" i="3"/>
  <c r="D153" i="3"/>
  <c r="C153" i="3"/>
  <c r="G152" i="3"/>
  <c r="E152" i="3"/>
  <c r="D152" i="3"/>
  <c r="C152" i="3"/>
  <c r="G135" i="3"/>
  <c r="E135" i="3"/>
  <c r="D135" i="3"/>
  <c r="C135" i="3"/>
  <c r="G134" i="3"/>
  <c r="E134" i="3"/>
  <c r="D134" i="3"/>
  <c r="C134" i="3"/>
  <c r="D131" i="3"/>
  <c r="C131" i="3"/>
  <c r="G122" i="3"/>
  <c r="E122" i="3"/>
  <c r="D122" i="3"/>
  <c r="C122" i="3"/>
  <c r="D116" i="3"/>
  <c r="D110" i="3" s="1"/>
  <c r="D158" i="3" s="1"/>
  <c r="C116" i="3"/>
  <c r="C110" i="3" s="1"/>
  <c r="C158" i="3" s="1"/>
  <c r="D111" i="3"/>
  <c r="C111" i="3"/>
  <c r="G110" i="3"/>
  <c r="G158" i="3" s="1"/>
  <c r="E110" i="3"/>
  <c r="E158" i="3" s="1"/>
  <c r="G100" i="3"/>
  <c r="E100" i="3"/>
  <c r="D100" i="3"/>
  <c r="C100" i="3"/>
  <c r="G99" i="3"/>
  <c r="E99" i="3"/>
  <c r="D99" i="3"/>
  <c r="C99" i="3"/>
  <c r="G82" i="3"/>
  <c r="E82" i="3"/>
  <c r="D82" i="3"/>
  <c r="C82" i="3"/>
  <c r="G81" i="3"/>
  <c r="E81" i="3"/>
  <c r="E105" i="3" s="1"/>
  <c r="D81" i="3"/>
  <c r="C81" i="3"/>
  <c r="D78" i="3"/>
  <c r="C78" i="3"/>
  <c r="G69" i="3"/>
  <c r="D69" i="3"/>
  <c r="C69" i="3"/>
  <c r="G63" i="3"/>
  <c r="G57" i="3" s="1"/>
  <c r="G105" i="3" s="1"/>
  <c r="D63" i="3"/>
  <c r="C63" i="3"/>
  <c r="D58" i="3"/>
  <c r="D57" i="3" s="1"/>
  <c r="D105" i="3" s="1"/>
  <c r="C58" i="3"/>
  <c r="C57" i="3" s="1"/>
  <c r="C105" i="3" s="1"/>
  <c r="G52" i="3"/>
  <c r="F52" i="3"/>
  <c r="E52" i="3"/>
  <c r="D47" i="3"/>
  <c r="C47" i="3"/>
  <c r="D46" i="3"/>
  <c r="C46" i="3"/>
  <c r="D30" i="3"/>
  <c r="C30" i="3"/>
  <c r="D29" i="3"/>
  <c r="C29" i="3"/>
  <c r="D26" i="3"/>
  <c r="C26" i="3"/>
  <c r="D17" i="3"/>
  <c r="C17" i="3"/>
  <c r="D11" i="3"/>
  <c r="C11" i="3"/>
  <c r="D6" i="3"/>
  <c r="D5" i="3" s="1"/>
  <c r="D52" i="3" s="1"/>
  <c r="C6" i="3"/>
  <c r="C5" i="3" s="1"/>
  <c r="C52" i="3" s="1"/>
  <c r="H42" i="2"/>
  <c r="G42" i="2"/>
  <c r="F42" i="2"/>
  <c r="E42" i="2"/>
  <c r="D42" i="2"/>
  <c r="B43" i="2" s="1"/>
  <c r="C42" i="2"/>
  <c r="B42" i="2"/>
  <c r="H29" i="2"/>
  <c r="G29" i="2"/>
  <c r="F29" i="2"/>
  <c r="E29" i="2"/>
  <c r="D29" i="2"/>
  <c r="B30" i="2" s="1"/>
  <c r="C29" i="2"/>
  <c r="B29" i="2"/>
  <c r="H16" i="2"/>
  <c r="G16" i="2"/>
  <c r="F16" i="2"/>
  <c r="E16" i="2"/>
  <c r="D16" i="2"/>
  <c r="B17" i="2" s="1"/>
  <c r="C16" i="2"/>
  <c r="B16" i="2"/>
  <c r="H22" i="1"/>
  <c r="G22" i="1"/>
  <c r="F22" i="1"/>
  <c r="F13" i="1"/>
  <c r="F24" i="1" s="1"/>
  <c r="H10" i="1"/>
  <c r="G10" i="1"/>
  <c r="F10" i="1"/>
  <c r="H7" i="1"/>
  <c r="H13" i="1" s="1"/>
  <c r="H24" i="1" s="1"/>
  <c r="G7" i="1"/>
  <c r="G13" i="1" s="1"/>
  <c r="G24" i="1" s="1"/>
  <c r="F7" i="1"/>
  <c r="H158" i="3" l="1"/>
</calcChain>
</file>

<file path=xl/sharedStrings.xml><?xml version="1.0" encoding="utf-8"?>
<sst xmlns="http://schemas.openxmlformats.org/spreadsheetml/2006/main" count="259" uniqueCount="81">
  <si>
    <t>PRIJEDLOG FINANCIJSKOG PLANA (proračunski korisnik) ZA 2020. I                                                                                                                                                PROJEKCIJA PLANA ZA  2021. I 2022. GODINU</t>
  </si>
  <si>
    <t>OPĆI DIO</t>
  </si>
  <si>
    <t>Prijedlog plana 
za 2020.</t>
  </si>
  <si>
    <t>Projekcija plana
za 2021.</t>
  </si>
  <si>
    <t>Projekcija plana 
za 2022.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</si>
  <si>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</si>
  <si>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</si>
  <si>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</si>
  <si>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</si>
  <si>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</si>
  <si>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</si>
  <si>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</si>
  <si>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</si>
  <si>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</si>
  <si>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</si>
  <si>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</si>
  <si>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</si>
  <si>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</si>
  <si>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</si>
  <si>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PRIHODA I PRIMITAKA</t>
  </si>
  <si>
    <t>u kunama</t>
  </si>
  <si>
    <t>Izvor prihoda i primitaka</t>
  </si>
  <si>
    <t>2020.</t>
  </si>
  <si>
    <t>Oznaka                           rač. 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</si>
  <si>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</si>
  <si>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</si>
  <si>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</si>
  <si>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</si>
  <si>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</si>
  <si>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</si>
  <si>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</si>
  <si>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</si>
  <si>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Ukupno prihodi i primici za 2020.</t>
  </si>
  <si>
    <t>2021.</t>
  </si>
  <si>
    <t>Ukupno prihodi i primici za 2021.</t>
  </si>
  <si>
    <t>2022.</t>
  </si>
  <si>
    <t>Ukupno prihodi i primici za 2022.</t>
  </si>
  <si>
    <t>PLAN RASHODA I IZDATAKA</t>
  </si>
  <si>
    <t>Šifra</t>
  </si>
  <si>
    <t>Naziv</t>
  </si>
  <si>
    <t>PRIJEDLOG PLANA ZA 2021.</t>
  </si>
  <si>
    <t>Donacije</t>
  </si>
  <si>
    <t>Prihodi od nefinancijske imovine i nadoknade šteta s osnova osiguranja</t>
  </si>
  <si>
    <t>REDOVNA DJELATNOST KULTURNOG CENTRA</t>
  </si>
  <si>
    <t>A107301</t>
  </si>
  <si>
    <t>Rashodi za plaće Kulturnog centra Osijek</t>
  </si>
  <si>
    <t>Rashodi poslovanja</t>
  </si>
  <si>
    <t>Rashodi za zaposlene</t>
  </si>
  <si>
    <t>Plaće (Bruto)</t>
  </si>
  <si>
    <t>Doprinosi na plaće</t>
  </si>
  <si>
    <t>A107302</t>
  </si>
  <si>
    <t>Ostali rashodi za zaposlene Kulturnog centra Osijek</t>
  </si>
  <si>
    <t>Ostali rashodi za zaposlene</t>
  </si>
  <si>
    <t>Materijalni rashodi</t>
  </si>
  <si>
    <t>Naknade troškova zaposlenima</t>
  </si>
  <si>
    <t>A107303</t>
  </si>
  <si>
    <t>Materijalni rashodi Kulturnog centra Osijek</t>
  </si>
  <si>
    <t>Rashodi za materijal i energiju</t>
  </si>
  <si>
    <t>Rashodi za usluge</t>
  </si>
  <si>
    <t>Ostali nespomenuti rashodi poslovanja</t>
  </si>
  <si>
    <t>Rashodi za nabavu nefinancijske imovine</t>
  </si>
  <si>
    <t>Rashodi za nabavu proizvedene dugotrajne imovine</t>
  </si>
  <si>
    <t>Postrojenja i oprema</t>
  </si>
  <si>
    <t>A107304</t>
  </si>
  <si>
    <t>Financijski rashodi Kulturnog centra Osijek</t>
  </si>
  <si>
    <t>Financijski rashodi</t>
  </si>
  <si>
    <t>Ostali financijski rashodi</t>
  </si>
  <si>
    <t>PROGRAMSKA DJELATNOST KULTURNOG CENTRA OSIJEK</t>
  </si>
  <si>
    <t>A107401</t>
  </si>
  <si>
    <t>Programska djelatnost Kulturnog centra Osijek</t>
  </si>
  <si>
    <t>T107401</t>
  </si>
  <si>
    <t>ZEMLJA BEZ GRANICA</t>
  </si>
  <si>
    <t>Naknade troškova osobama izvan radnog odnosa</t>
  </si>
  <si>
    <t>T107402</t>
  </si>
  <si>
    <t>EDERED</t>
  </si>
  <si>
    <t>OPREMANJE KULTURNOG CENTRA</t>
  </si>
  <si>
    <t>A108501</t>
  </si>
  <si>
    <t>Oprema</t>
  </si>
  <si>
    <t>UKUPNO</t>
  </si>
  <si>
    <t>FESTIVAL SVJETLA</t>
  </si>
  <si>
    <t>PRIJEDLOG PLANA 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</si>
</sst>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k_n"/>
    <numFmt numFmtId="165" formatCode="#,##0.00\ _k_n"/>
  </numFmts>
  <fonts count="38" x14ac:knownFonts="1">
    <font>
      <sz val="10"/>
      <color rgb="FF000000"/>
      <name val="MS Sans Serif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sz val="15"/>
      <color rgb="FF333399"/>
      <name val="Calibri"/>
      <family val="2"/>
      <charset val="238"/>
    </font>
    <font>
      <b/>
      <sz val="13"/>
      <color rgb="FF333399"/>
      <name val="Calibri"/>
      <family val="2"/>
      <charset val="238"/>
    </font>
    <font>
      <b/>
      <sz val="11"/>
      <color rgb="FF333399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808000"/>
      <name val="Calibri"/>
      <family val="2"/>
      <charset val="238"/>
    </font>
    <font>
      <b/>
      <sz val="11"/>
      <color rgb="FF333333"/>
      <name val="Calibri"/>
      <family val="2"/>
      <charset val="238"/>
    </font>
    <font>
      <b/>
      <sz val="18"/>
      <color rgb="FF333399"/>
      <name val="Cambria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9.85"/>
      <color rgb="FF000000"/>
      <name val="Arial"/>
      <family val="2"/>
      <charset val="238"/>
    </font>
    <font>
      <b/>
      <sz val="9.85"/>
      <color rgb="FF000000"/>
      <name val="Arial"/>
      <family val="2"/>
      <charset val="238"/>
    </font>
    <font>
      <sz val="9.85"/>
      <color rgb="FF000000"/>
      <name val="Arial"/>
      <family val="2"/>
      <charset val="238"/>
    </font>
    <font>
      <b/>
      <i/>
      <sz val="9.8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MS Sans Serif"/>
      <charset val="238"/>
    </font>
  </fonts>
  <fills count="22">
    <fill>
      <patternFill patternType="none"/>
    </fill>
    <fill>
      <patternFill patternType="gray125"/>
    </fill>
    <fill>
      <patternFill patternType="solid">
        <fgColor rgb="FF99CCFF"/>
        <bgColor rgb="FFC0C0C0"/>
      </patternFill>
    </fill>
    <fill>
      <patternFill patternType="solid">
        <fgColor rgb="FFFF8080"/>
        <bgColor rgb="FFFF99CC"/>
      </patternFill>
    </fill>
    <fill>
      <patternFill patternType="solid">
        <fgColor rgb="FFFFFFCC"/>
        <bgColor rgb="FFFFFFFF"/>
      </patternFill>
    </fill>
    <fill>
      <patternFill patternType="solid">
        <fgColor rgb="FFFFCC99"/>
        <bgColor rgb="FFD9D9D9"/>
      </patternFill>
    </fill>
    <fill>
      <patternFill patternType="solid">
        <fgColor rgb="FFCCFFFF"/>
        <bgColor rgb="FFDCE6F2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6600"/>
        <bgColor rgb="FFFF9900"/>
      </patternFill>
    </fill>
    <fill>
      <patternFill patternType="solid">
        <fgColor rgb="FFFFCC00"/>
        <bgColor rgb="FFFFFF00"/>
      </patternFill>
    </fill>
    <fill>
      <patternFill patternType="solid">
        <fgColor rgb="FF003366"/>
        <bgColor rgb="FF333399"/>
      </patternFill>
    </fill>
    <fill>
      <patternFill patternType="solid">
        <fgColor rgb="FF666699"/>
        <bgColor rgb="FF808080"/>
      </patternFill>
    </fill>
    <fill>
      <patternFill patternType="solid">
        <fgColor rgb="FF33CCCC"/>
        <bgColor rgb="FF00CCFF"/>
      </patternFill>
    </fill>
    <fill>
      <patternFill patternType="solid">
        <fgColor rgb="FFFF0000"/>
        <bgColor rgb="FF993300"/>
      </patternFill>
    </fill>
    <fill>
      <patternFill patternType="solid">
        <fgColor rgb="FFCC99FF"/>
        <bgColor rgb="FFFF99CC"/>
      </patternFill>
    </fill>
    <fill>
      <patternFill patternType="solid">
        <fgColor rgb="FFFFFFFF"/>
        <bgColor rgb="FFF2F2F2"/>
      </patternFill>
    </fill>
    <fill>
      <patternFill patternType="solid">
        <fgColor rgb="FF969696"/>
        <bgColor rgb="FF808080"/>
      </patternFill>
    </fill>
    <fill>
      <patternFill patternType="solid">
        <fgColor rgb="FFDCE6F2"/>
        <bgColor rgb="FFD9D9D9"/>
      </patternFill>
    </fill>
    <fill>
      <patternFill patternType="solid">
        <fgColor rgb="FFD9D9D9"/>
        <bgColor rgb="FFDCE6F2"/>
      </patternFill>
    </fill>
    <fill>
      <patternFill patternType="solid">
        <fgColor rgb="FFF2F2F2"/>
        <bgColor rgb="FFFFFFFF"/>
      </patternFill>
    </fill>
    <fill>
      <patternFill patternType="solid">
        <fgColor rgb="FFBFBFBF"/>
        <bgColor rgb="FFC0C0C0"/>
      </patternFill>
    </fill>
  </fills>
  <borders count="4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003366"/>
      </bottom>
      <diagonal/>
    </border>
    <border>
      <left/>
      <right/>
      <top/>
      <bottom style="thick">
        <color rgb="FFCCFFFF"/>
      </bottom>
      <diagonal/>
    </border>
    <border>
      <left/>
      <right/>
      <top/>
      <bottom style="medium">
        <color rgb="FFCCFFFF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003366"/>
      </top>
      <bottom style="double">
        <color rgb="FF00336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4" borderId="0" applyBorder="0" applyProtection="0"/>
    <xf numFmtId="0" fontId="1" fillId="6" borderId="0" applyBorder="0" applyProtection="0"/>
    <xf numFmtId="0" fontId="1" fillId="3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6" borderId="0" applyBorder="0" applyProtection="0"/>
    <xf numFmtId="0" fontId="1" fillId="4" borderId="0" applyBorder="0" applyProtection="0"/>
    <xf numFmtId="0" fontId="2" fillId="6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8" borderId="0" applyBorder="0" applyProtection="0"/>
    <xf numFmtId="0" fontId="2" fillId="6" borderId="0" applyBorder="0" applyProtection="0"/>
    <xf numFmtId="0" fontId="2" fillId="3" borderId="0" applyBorder="0" applyProtection="0"/>
    <xf numFmtId="0" fontId="2" fillId="11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12" borderId="0" applyBorder="0" applyProtection="0"/>
    <xf numFmtId="0" fontId="2" fillId="13" borderId="0" applyBorder="0" applyProtection="0"/>
    <xf numFmtId="0" fontId="2" fillId="14" borderId="0" applyBorder="0" applyProtection="0"/>
    <xf numFmtId="0" fontId="3" fillId="15" borderId="0" applyBorder="0" applyProtection="0"/>
    <xf numFmtId="0" fontId="4" fillId="16" borderId="1" applyProtection="0"/>
    <xf numFmtId="0" fontId="5" fillId="17" borderId="2" applyProtection="0"/>
    <xf numFmtId="0" fontId="6" fillId="0" borderId="0" applyBorder="0" applyProtection="0"/>
    <xf numFmtId="0" fontId="7" fillId="6" borderId="0" applyBorder="0" applyProtection="0"/>
    <xf numFmtId="0" fontId="8" fillId="0" borderId="3" applyProtection="0"/>
    <xf numFmtId="0" fontId="9" fillId="0" borderId="4" applyProtection="0"/>
    <xf numFmtId="0" fontId="10" fillId="0" borderId="5" applyProtection="0"/>
    <xf numFmtId="0" fontId="10" fillId="0" borderId="0" applyBorder="0" applyProtection="0"/>
    <xf numFmtId="0" fontId="11" fillId="7" borderId="1" applyProtection="0"/>
    <xf numFmtId="0" fontId="12" fillId="0" borderId="6" applyProtection="0"/>
    <xf numFmtId="0" fontId="13" fillId="7" borderId="0" applyBorder="0" applyProtection="0"/>
    <xf numFmtId="0" fontId="1" fillId="0" borderId="0"/>
    <xf numFmtId="0" fontId="37" fillId="4" borderId="7" applyProtection="0"/>
    <xf numFmtId="0" fontId="14" fillId="16" borderId="8" applyProtection="0"/>
    <xf numFmtId="0" fontId="15" fillId="0" borderId="0" applyBorder="0" applyProtection="0"/>
    <xf numFmtId="0" fontId="16" fillId="0" borderId="9" applyProtection="0"/>
    <xf numFmtId="0" fontId="12" fillId="0" borderId="0" applyBorder="0" applyProtection="0"/>
  </cellStyleXfs>
  <cellXfs count="161">
    <xf numFmtId="0" fontId="0" fillId="0" borderId="0" xfId="0"/>
    <xf numFmtId="0" fontId="19" fillId="0" borderId="0" xfId="0" applyFont="1" applyBorder="1" applyAlignment="1" applyProtection="1">
      <alignment horizontal="center" vertical="center"/>
    </xf>
    <xf numFmtId="0" fontId="19" fillId="0" borderId="40" xfId="0" applyFont="1" applyBorder="1" applyAlignment="1" applyProtection="1">
      <alignment horizontal="left" wrapText="1"/>
    </xf>
    <xf numFmtId="3" fontId="29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0" fontId="24" fillId="0" borderId="15" xfId="0" applyFont="1" applyBorder="1" applyAlignment="1">
      <alignment horizontal="center" vertical="center"/>
    </xf>
    <xf numFmtId="0" fontId="27" fillId="0" borderId="0" xfId="0" applyFont="1" applyBorder="1" applyAlignment="1" applyProtection="1">
      <alignment wrapText="1"/>
    </xf>
    <xf numFmtId="0" fontId="22" fillId="18" borderId="12" xfId="0" applyFont="1" applyFill="1" applyBorder="1" applyAlignment="1" applyProtection="1">
      <alignment horizontal="left" wrapText="1"/>
    </xf>
    <xf numFmtId="0" fontId="22" fillId="19" borderId="12" xfId="0" applyFont="1" applyFill="1" applyBorder="1" applyAlignment="1" applyProtection="1">
      <alignment horizontal="left" wrapText="1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 applyProtection="1">
      <alignment horizontal="left" wrapText="1"/>
    </xf>
    <xf numFmtId="0" fontId="24" fillId="18" borderId="10" xfId="0" applyFont="1" applyFill="1" applyBorder="1" applyAlignment="1" applyProtection="1">
      <alignment horizontal="left" wrapText="1"/>
    </xf>
    <xf numFmtId="0" fontId="19" fillId="0" borderId="0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/>
    <xf numFmtId="0" fontId="17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/>
    <xf numFmtId="0" fontId="19" fillId="0" borderId="0" xfId="0" applyFont="1" applyBorder="1" applyAlignment="1" applyProtection="1">
      <alignment horizontal="left" wrapText="1"/>
    </xf>
    <xf numFmtId="0" fontId="21" fillId="0" borderId="0" xfId="0" applyFont="1" applyBorder="1" applyAlignment="1" applyProtection="1">
      <alignment wrapText="1"/>
    </xf>
    <xf numFmtId="0" fontId="22" fillId="0" borderId="10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 applyProtection="1">
      <alignment horizontal="left"/>
    </xf>
    <xf numFmtId="0" fontId="23" fillId="0" borderId="12" xfId="0" applyFont="1" applyBorder="1" applyAlignment="1" applyProtection="1">
      <alignment horizontal="center" wrapText="1"/>
    </xf>
    <xf numFmtId="0" fontId="23" fillId="0" borderId="12" xfId="0" applyFont="1" applyBorder="1" applyAlignment="1" applyProtection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3" fontId="22" fillId="18" borderId="12" xfId="0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right"/>
    </xf>
    <xf numFmtId="0" fontId="24" fillId="18" borderId="10" xfId="0" applyFont="1" applyFill="1" applyBorder="1" applyAlignment="1">
      <alignment horizontal="left"/>
    </xf>
    <xf numFmtId="0" fontId="25" fillId="18" borderId="11" xfId="0" applyFont="1" applyFill="1" applyBorder="1" applyAlignment="1" applyProtection="1"/>
    <xf numFmtId="3" fontId="22" fillId="0" borderId="12" xfId="0" applyNumberFormat="1" applyFont="1" applyBorder="1" applyAlignment="1" applyProtection="1">
      <alignment horizontal="right" wrapText="1"/>
    </xf>
    <xf numFmtId="3" fontId="17" fillId="0" borderId="0" xfId="0" applyNumberFormat="1" applyFont="1" applyBorder="1" applyAlignment="1" applyProtection="1"/>
    <xf numFmtId="3" fontId="22" fillId="0" borderId="12" xfId="0" applyNumberFormat="1" applyFont="1" applyBorder="1" applyAlignment="1">
      <alignment horizontal="right"/>
    </xf>
    <xf numFmtId="3" fontId="22" fillId="18" borderId="12" xfId="0" applyNumberFormat="1" applyFont="1" applyFill="1" applyBorder="1" applyAlignment="1" applyProtection="1">
      <alignment horizontal="right" wrapText="1"/>
    </xf>
    <xf numFmtId="3" fontId="22" fillId="19" borderId="10" xfId="0" applyNumberFormat="1" applyFont="1" applyFill="1" applyBorder="1" applyAlignment="1">
      <alignment horizontal="right"/>
    </xf>
    <xf numFmtId="3" fontId="22" fillId="19" borderId="12" xfId="0" applyNumberFormat="1" applyFont="1" applyFill="1" applyBorder="1" applyAlignment="1" applyProtection="1">
      <alignment horizontal="right" wrapText="1"/>
    </xf>
    <xf numFmtId="3" fontId="22" fillId="18" borderId="10" xfId="0" applyNumberFormat="1" applyFont="1" applyFill="1" applyBorder="1" applyAlignment="1">
      <alignment horizontal="right"/>
    </xf>
    <xf numFmtId="0" fontId="21" fillId="0" borderId="0" xfId="0" applyFont="1" applyBorder="1" applyAlignment="1" applyProtection="1"/>
    <xf numFmtId="3" fontId="21" fillId="0" borderId="0" xfId="0" applyNumberFormat="1" applyFont="1" applyBorder="1" applyAlignment="1" applyProtection="1"/>
    <xf numFmtId="0" fontId="26" fillId="0" borderId="0" xfId="0" applyFont="1" applyBorder="1" applyAlignment="1" applyProtection="1"/>
    <xf numFmtId="0" fontId="28" fillId="0" borderId="0" xfId="0" applyFont="1" applyBorder="1" applyAlignment="1" applyProtection="1"/>
    <xf numFmtId="0" fontId="17" fillId="0" borderId="0" xfId="0" applyFont="1" applyBorder="1" applyAlignment="1" applyProtection="1">
      <alignment horizontal="right"/>
    </xf>
    <xf numFmtId="3" fontId="23" fillId="0" borderId="0" xfId="0" applyNumberFormat="1" applyFont="1" applyBorder="1" applyAlignment="1" applyProtection="1"/>
    <xf numFmtId="0" fontId="17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1" fontId="25" fillId="0" borderId="0" xfId="0" applyNumberFormat="1" applyFont="1" applyAlignment="1">
      <alignment wrapText="1"/>
    </xf>
    <xf numFmtId="0" fontId="25" fillId="0" borderId="0" xfId="0" applyFont="1"/>
    <xf numFmtId="0" fontId="25" fillId="0" borderId="0" xfId="0" applyFont="1" applyAlignment="1">
      <alignment horizontal="right"/>
    </xf>
    <xf numFmtId="1" fontId="29" fillId="16" borderId="14" xfId="0" applyNumberFormat="1" applyFont="1" applyFill="1" applyBorder="1" applyAlignment="1">
      <alignment horizontal="right" vertical="top" wrapText="1"/>
    </xf>
    <xf numFmtId="1" fontId="29" fillId="16" borderId="16" xfId="0" applyNumberFormat="1" applyFont="1" applyFill="1" applyBorder="1" applyAlignment="1">
      <alignment horizontal="left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left" wrapText="1"/>
    </xf>
    <xf numFmtId="3" fontId="25" fillId="0" borderId="21" xfId="0" applyNumberFormat="1" applyFont="1" applyBorder="1" applyAlignment="1">
      <alignment horizontal="center" vertical="center" wrapText="1"/>
    </xf>
    <xf numFmtId="3" fontId="25" fillId="0" borderId="22" xfId="0" applyNumberFormat="1" applyFont="1" applyBorder="1"/>
    <xf numFmtId="3" fontId="25" fillId="0" borderId="22" xfId="0" applyNumberFormat="1" applyFont="1" applyBorder="1" applyAlignment="1">
      <alignment horizontal="center" wrapText="1"/>
    </xf>
    <xf numFmtId="3" fontId="25" fillId="0" borderId="22" xfId="0" applyNumberFormat="1" applyFont="1" applyBorder="1" applyAlignment="1">
      <alignment horizontal="center" vertical="center" wrapText="1"/>
    </xf>
    <xf numFmtId="3" fontId="25" fillId="0" borderId="23" xfId="0" applyNumberFormat="1" applyFont="1" applyBorder="1" applyAlignment="1">
      <alignment horizontal="center" vertical="center" wrapText="1"/>
    </xf>
    <xf numFmtId="3" fontId="25" fillId="0" borderId="24" xfId="0" applyNumberFormat="1" applyFont="1" applyBorder="1" applyAlignment="1">
      <alignment horizontal="center" vertical="center" wrapText="1"/>
    </xf>
    <xf numFmtId="1" fontId="25" fillId="0" borderId="25" xfId="0" applyNumberFormat="1" applyFont="1" applyBorder="1" applyAlignment="1">
      <alignment horizontal="left" wrapText="1"/>
    </xf>
    <xf numFmtId="164" fontId="25" fillId="0" borderId="26" xfId="0" applyNumberFormat="1" applyFont="1" applyBorder="1"/>
    <xf numFmtId="164" fontId="25" fillId="0" borderId="27" xfId="0" applyNumberFormat="1" applyFont="1" applyBorder="1"/>
    <xf numFmtId="164" fontId="25" fillId="0" borderId="28" xfId="0" applyNumberFormat="1" applyFont="1" applyBorder="1"/>
    <xf numFmtId="164" fontId="25" fillId="0" borderId="29" xfId="0" applyNumberFormat="1" applyFont="1" applyBorder="1"/>
    <xf numFmtId="1" fontId="25" fillId="0" borderId="25" xfId="0" applyNumberFormat="1" applyFont="1" applyBorder="1" applyAlignment="1">
      <alignment horizontal="left" wrapText="1"/>
    </xf>
    <xf numFmtId="1" fontId="25" fillId="0" borderId="30" xfId="0" applyNumberFormat="1" applyFont="1" applyBorder="1" applyAlignment="1">
      <alignment horizontal="left" wrapText="1"/>
    </xf>
    <xf numFmtId="164" fontId="25" fillId="0" borderId="31" xfId="0" applyNumberFormat="1" applyFont="1" applyBorder="1"/>
    <xf numFmtId="164" fontId="25" fillId="0" borderId="32" xfId="0" applyNumberFormat="1" applyFont="1" applyBorder="1"/>
    <xf numFmtId="164" fontId="25" fillId="0" borderId="33" xfId="0" applyNumberFormat="1" applyFont="1" applyBorder="1"/>
    <xf numFmtId="164" fontId="25" fillId="0" borderId="34" xfId="0" applyNumberFormat="1" applyFont="1" applyBorder="1"/>
    <xf numFmtId="1" fontId="25" fillId="0" borderId="35" xfId="0" applyNumberFormat="1" applyFont="1" applyBorder="1" applyAlignment="1">
      <alignment wrapText="1"/>
    </xf>
    <xf numFmtId="164" fontId="25" fillId="0" borderId="36" xfId="0" applyNumberFormat="1" applyFont="1" applyBorder="1"/>
    <xf numFmtId="164" fontId="25" fillId="0" borderId="37" xfId="0" applyNumberFormat="1" applyFont="1" applyBorder="1"/>
    <xf numFmtId="164" fontId="25" fillId="0" borderId="38" xfId="0" applyNumberFormat="1" applyFont="1" applyBorder="1"/>
    <xf numFmtId="164" fontId="25" fillId="0" borderId="39" xfId="0" applyNumberFormat="1" applyFont="1" applyBorder="1"/>
    <xf numFmtId="1" fontId="29" fillId="0" borderId="15" xfId="0" applyNumberFormat="1" applyFont="1" applyBorder="1" applyAlignment="1">
      <alignment wrapText="1"/>
    </xf>
    <xf numFmtId="164" fontId="29" fillId="0" borderId="18" xfId="0" applyNumberFormat="1" applyFont="1" applyBorder="1"/>
    <xf numFmtId="0" fontId="17" fillId="0" borderId="0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left" vertical="center" wrapText="1"/>
    </xf>
    <xf numFmtId="1" fontId="29" fillId="0" borderId="14" xfId="0" applyNumberFormat="1" applyFont="1" applyBorder="1" applyAlignment="1">
      <alignment horizontal="right" vertical="top" wrapText="1"/>
    </xf>
    <xf numFmtId="1" fontId="29" fillId="0" borderId="16" xfId="0" applyNumberFormat="1" applyFont="1" applyBorder="1" applyAlignment="1">
      <alignment horizontal="left" wrapText="1"/>
    </xf>
    <xf numFmtId="1" fontId="25" fillId="0" borderId="20" xfId="0" applyNumberFormat="1" applyFont="1" applyBorder="1" applyAlignment="1">
      <alignment horizontal="left" wrapText="1"/>
    </xf>
    <xf numFmtId="3" fontId="25" fillId="0" borderId="26" xfId="0" applyNumberFormat="1" applyFont="1" applyBorder="1"/>
    <xf numFmtId="3" fontId="25" fillId="0" borderId="27" xfId="0" applyNumberFormat="1" applyFont="1" applyBorder="1"/>
    <xf numFmtId="3" fontId="25" fillId="0" borderId="28" xfId="0" applyNumberFormat="1" applyFont="1" applyBorder="1"/>
    <xf numFmtId="3" fontId="25" fillId="0" borderId="29" xfId="0" applyNumberFormat="1" applyFont="1" applyBorder="1"/>
    <xf numFmtId="3" fontId="25" fillId="0" borderId="36" xfId="0" applyNumberFormat="1" applyFont="1" applyBorder="1"/>
    <xf numFmtId="3" fontId="25" fillId="0" borderId="37" xfId="0" applyNumberFormat="1" applyFont="1" applyBorder="1"/>
    <xf numFmtId="3" fontId="25" fillId="0" borderId="38" xfId="0" applyNumberFormat="1" applyFont="1" applyBorder="1"/>
    <xf numFmtId="3" fontId="25" fillId="0" borderId="39" xfId="0" applyNumberFormat="1" applyFont="1" applyBorder="1"/>
    <xf numFmtId="3" fontId="29" fillId="0" borderId="18" xfId="0" applyNumberFormat="1" applyFont="1" applyBorder="1"/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3" fillId="0" borderId="0" xfId="0" applyFont="1" applyBorder="1" applyAlignment="1" applyProtection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 applyProtection="1">
      <alignment horizontal="center" vertical="center"/>
    </xf>
    <xf numFmtId="3" fontId="34" fillId="0" borderId="0" xfId="0" applyNumberFormat="1" applyFont="1" applyBorder="1" applyAlignment="1" applyProtection="1"/>
    <xf numFmtId="0" fontId="31" fillId="0" borderId="11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 applyProtection="1">
      <alignment horizontal="left" vertical="center"/>
    </xf>
    <xf numFmtId="3" fontId="17" fillId="0" borderId="0" xfId="0" applyNumberFormat="1" applyFont="1" applyBorder="1" applyAlignment="1" applyProtection="1">
      <alignment horizontal="left"/>
    </xf>
    <xf numFmtId="3" fontId="23" fillId="0" borderId="0" xfId="0" applyNumberFormat="1" applyFont="1" applyBorder="1" applyAlignment="1" applyProtection="1">
      <alignment horizontal="left"/>
    </xf>
    <xf numFmtId="3" fontId="23" fillId="0" borderId="0" xfId="0" applyNumberFormat="1" applyFont="1" applyBorder="1" applyAlignment="1" applyProtection="1">
      <alignment horizontal="left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/>
    <xf numFmtId="0" fontId="23" fillId="0" borderId="0" xfId="0" applyFont="1" applyBorder="1" applyAlignment="1" applyProtection="1">
      <alignment horizontal="left"/>
    </xf>
    <xf numFmtId="0" fontId="35" fillId="16" borderId="0" xfId="0" applyFont="1" applyFill="1" applyBorder="1" applyAlignment="1" applyProtection="1">
      <alignment horizontal="center"/>
    </xf>
    <xf numFmtId="0" fontId="36" fillId="16" borderId="0" xfId="0" applyFont="1" applyFill="1" applyBorder="1" applyAlignment="1" applyProtection="1">
      <alignment wrapText="1"/>
    </xf>
    <xf numFmtId="0" fontId="36" fillId="16" borderId="0" xfId="0" applyFont="1" applyFill="1" applyBorder="1" applyAlignment="1" applyProtection="1"/>
    <xf numFmtId="0" fontId="23" fillId="0" borderId="40" xfId="0" applyFont="1" applyBorder="1" applyAlignment="1" applyProtection="1">
      <alignment horizontal="center"/>
    </xf>
    <xf numFmtId="0" fontId="23" fillId="0" borderId="40" xfId="0" applyFont="1" applyBorder="1" applyAlignment="1" applyProtection="1">
      <alignment horizontal="center" vertical="center"/>
    </xf>
    <xf numFmtId="0" fontId="23" fillId="16" borderId="12" xfId="0" applyFont="1" applyFill="1" applyBorder="1" applyAlignment="1" applyProtection="1">
      <alignment horizontal="center" vertical="center" wrapText="1"/>
    </xf>
    <xf numFmtId="0" fontId="23" fillId="16" borderId="11" xfId="0" applyFont="1" applyFill="1" applyBorder="1" applyAlignment="1" applyProtection="1">
      <alignment horizontal="center" vertical="center" wrapText="1"/>
    </xf>
    <xf numFmtId="0" fontId="23" fillId="0" borderId="41" xfId="0" applyFont="1" applyBorder="1" applyAlignment="1" applyProtection="1">
      <alignment horizontal="center"/>
    </xf>
    <xf numFmtId="0" fontId="17" fillId="0" borderId="41" xfId="0" applyFont="1" applyBorder="1" applyAlignment="1" applyProtection="1">
      <alignment wrapText="1"/>
    </xf>
    <xf numFmtId="0" fontId="17" fillId="0" borderId="41" xfId="0" applyFont="1" applyBorder="1" applyAlignment="1" applyProtection="1"/>
    <xf numFmtId="0" fontId="23" fillId="19" borderId="42" xfId="0" applyFont="1" applyFill="1" applyBorder="1" applyAlignment="1" applyProtection="1">
      <alignment horizontal="center" vertical="center"/>
    </xf>
    <xf numFmtId="0" fontId="23" fillId="19" borderId="42" xfId="0" applyFont="1" applyFill="1" applyBorder="1" applyAlignment="1" applyProtection="1">
      <alignment wrapText="1"/>
    </xf>
    <xf numFmtId="165" fontId="23" fillId="19" borderId="42" xfId="0" applyNumberFormat="1" applyFont="1" applyFill="1" applyBorder="1" applyAlignment="1" applyProtection="1"/>
    <xf numFmtId="0" fontId="23" fillId="19" borderId="42" xfId="0" applyFont="1" applyFill="1" applyBorder="1" applyAlignment="1" applyProtection="1"/>
    <xf numFmtId="0" fontId="23" fillId="20" borderId="42" xfId="0" applyFont="1" applyFill="1" applyBorder="1" applyAlignment="1" applyProtection="1">
      <alignment horizontal="center" vertical="center"/>
    </xf>
    <xf numFmtId="0" fontId="23" fillId="20" borderId="42" xfId="0" applyFont="1" applyFill="1" applyBorder="1" applyAlignment="1" applyProtection="1">
      <alignment wrapText="1"/>
    </xf>
    <xf numFmtId="165" fontId="23" fillId="20" borderId="42" xfId="0" applyNumberFormat="1" applyFont="1" applyFill="1" applyBorder="1" applyAlignment="1" applyProtection="1"/>
    <xf numFmtId="0" fontId="23" fillId="20" borderId="42" xfId="0" applyFont="1" applyFill="1" applyBorder="1" applyAlignment="1" applyProtection="1"/>
    <xf numFmtId="0" fontId="23" fillId="0" borderId="42" xfId="0" applyFont="1" applyBorder="1" applyAlignment="1" applyProtection="1">
      <alignment horizontal="center"/>
    </xf>
    <xf numFmtId="0" fontId="23" fillId="0" borderId="42" xfId="0" applyFont="1" applyBorder="1" applyAlignment="1" applyProtection="1">
      <alignment wrapText="1"/>
    </xf>
    <xf numFmtId="165" fontId="23" fillId="0" borderId="42" xfId="0" applyNumberFormat="1" applyFont="1" applyBorder="1" applyAlignment="1" applyProtection="1"/>
    <xf numFmtId="0" fontId="17" fillId="0" borderId="42" xfId="0" applyFont="1" applyBorder="1" applyAlignment="1" applyProtection="1">
      <alignment horizontal="center"/>
    </xf>
    <xf numFmtId="0" fontId="17" fillId="0" borderId="42" xfId="0" applyFont="1" applyBorder="1" applyAlignment="1" applyProtection="1">
      <alignment wrapText="1"/>
    </xf>
    <xf numFmtId="165" fontId="17" fillId="0" borderId="42" xfId="0" applyNumberFormat="1" applyFont="1" applyBorder="1" applyAlignment="1" applyProtection="1"/>
    <xf numFmtId="0" fontId="23" fillId="20" borderId="42" xfId="0" applyFont="1" applyFill="1" applyBorder="1" applyAlignment="1" applyProtection="1">
      <alignment horizontal="center"/>
    </xf>
    <xf numFmtId="165" fontId="17" fillId="20" borderId="42" xfId="0" applyNumberFormat="1" applyFont="1" applyFill="1" applyBorder="1" applyAlignment="1" applyProtection="1"/>
    <xf numFmtId="165" fontId="17" fillId="19" borderId="42" xfId="0" applyNumberFormat="1" applyFont="1" applyFill="1" applyBorder="1" applyAlignment="1" applyProtection="1"/>
    <xf numFmtId="0" fontId="23" fillId="20" borderId="0" xfId="0" applyFont="1" applyFill="1" applyBorder="1" applyAlignment="1" applyProtection="1">
      <alignment horizontal="center"/>
    </xf>
    <xf numFmtId="0" fontId="23" fillId="20" borderId="0" xfId="0" applyFont="1" applyFill="1" applyBorder="1" applyAlignment="1" applyProtection="1"/>
    <xf numFmtId="165" fontId="23" fillId="20" borderId="0" xfId="0" applyNumberFormat="1" applyFont="1" applyFill="1" applyBorder="1" applyAlignment="1" applyProtection="1"/>
    <xf numFmtId="165" fontId="23" fillId="0" borderId="0" xfId="0" applyNumberFormat="1" applyFont="1" applyBorder="1" applyAlignment="1" applyProtection="1"/>
    <xf numFmtId="0" fontId="17" fillId="21" borderId="42" xfId="0" applyFont="1" applyFill="1" applyBorder="1" applyAlignment="1" applyProtection="1">
      <alignment horizontal="center"/>
    </xf>
    <xf numFmtId="0" fontId="23" fillId="21" borderId="42" xfId="0" applyFont="1" applyFill="1" applyBorder="1" applyAlignment="1" applyProtection="1">
      <alignment wrapText="1"/>
    </xf>
    <xf numFmtId="165" fontId="23" fillId="21" borderId="42" xfId="0" applyNumberFormat="1" applyFont="1" applyFill="1" applyBorder="1" applyAlignment="1" applyProtection="1"/>
    <xf numFmtId="0" fontId="17" fillId="0" borderId="0" xfId="0" applyFont="1" applyBorder="1" applyAlignment="1" applyProtection="1">
      <alignment wrapText="1"/>
    </xf>
    <xf numFmtId="165" fontId="17" fillId="0" borderId="0" xfId="0" applyNumberFormat="1" applyFont="1" applyBorder="1" applyAlignment="1" applyProtection="1"/>
    <xf numFmtId="165" fontId="23" fillId="16" borderId="12" xfId="0" applyNumberFormat="1" applyFont="1" applyFill="1" applyBorder="1" applyAlignment="1" applyProtection="1">
      <alignment horizontal="center" vertical="center" wrapText="1"/>
    </xf>
    <xf numFmtId="0" fontId="23" fillId="0" borderId="43" xfId="0" applyFont="1" applyBorder="1" applyAlignment="1" applyProtection="1">
      <alignment horizontal="center"/>
    </xf>
    <xf numFmtId="0" fontId="17" fillId="0" borderId="43" xfId="0" applyFont="1" applyBorder="1" applyAlignment="1" applyProtection="1">
      <alignment wrapText="1"/>
    </xf>
    <xf numFmtId="0" fontId="17" fillId="0" borderId="43" xfId="0" applyFont="1" applyBorder="1" applyAlignment="1" applyProtection="1"/>
    <xf numFmtId="0" fontId="23" fillId="0" borderId="0" xfId="0" applyFont="1" applyBorder="1" applyAlignment="1" applyProtection="1">
      <alignment horizont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 1" xfId="25"/>
    <cellStyle name="Calculation" xfId="26"/>
    <cellStyle name="Check Cell" xfId="27"/>
    <cellStyle name="Explanatory Text" xfId="28"/>
    <cellStyle name="Good 2" xfId="29"/>
    <cellStyle name="Heading 1 3" xfId="30"/>
    <cellStyle name="Heading 2 4" xfId="31"/>
    <cellStyle name="Heading 3" xfId="32"/>
    <cellStyle name="Heading 4" xfId="33"/>
    <cellStyle name="Input" xfId="34"/>
    <cellStyle name="Linked Cell" xfId="35"/>
    <cellStyle name="Neutral 5" xfId="36"/>
    <cellStyle name="Normalno" xfId="0" builtinId="0"/>
    <cellStyle name="Normalno 2" xfId="37"/>
    <cellStyle name="Note 6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BFBFB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F2F2F2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18720</xdr:colOff>
      <xdr:row>2</xdr:row>
      <xdr:rowOff>18720</xdr:rowOff>
    </xdr:from>
    <xdr:to>
      <xdr:col>0</xdr:col>
      <xdr:colOff>1128960</xdr:colOff>
      <xdr:row>3</xdr:row>
      <xdr:rowOff>1143000</xdr:rowOff>
    </xdr:to>
    <xdr:sp macro="" textlink="">
      <xdr:nvSpPr>
        <xdr:cNvPr id="2" name="Line 1"/>
        <xdr:cNvSpPr/>
      </xdr:nvSpPr>
      <xdr:spPr>
        <a:xfrm>
          <a:off x="18720" y="494640"/>
          <a:ext cx="1110240" cy="14576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9360</xdr:colOff>
      <xdr:row>2</xdr:row>
      <xdr:rowOff>18720</xdr:rowOff>
    </xdr:from>
    <xdr:to>
      <xdr:col>0</xdr:col>
      <xdr:colOff>1056960</xdr:colOff>
      <xdr:row>3</xdr:row>
      <xdr:rowOff>1143000</xdr:rowOff>
    </xdr:to>
    <xdr:sp macro="" textlink="">
      <xdr:nvSpPr>
        <xdr:cNvPr id="3" name="Line 1"/>
        <xdr:cNvSpPr/>
      </xdr:nvSpPr>
      <xdr:spPr>
        <a:xfrm>
          <a:off x="9360" y="494640"/>
          <a:ext cx="1047600" cy="14576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18720</xdr:colOff>
      <xdr:row>18</xdr:row>
      <xdr:rowOff>18720</xdr:rowOff>
    </xdr:from>
    <xdr:to>
      <xdr:col>0</xdr:col>
      <xdr:colOff>1128960</xdr:colOff>
      <xdr:row>19</xdr:row>
      <xdr:rowOff>1143000</xdr:rowOff>
    </xdr:to>
    <xdr:sp macro="" textlink="">
      <xdr:nvSpPr>
        <xdr:cNvPr id="4" name="Line 1"/>
        <xdr:cNvSpPr/>
      </xdr:nvSpPr>
      <xdr:spPr>
        <a:xfrm>
          <a:off x="18720" y="4676400"/>
          <a:ext cx="1110240" cy="14576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9360</xdr:colOff>
      <xdr:row>18</xdr:row>
      <xdr:rowOff>18720</xdr:rowOff>
    </xdr:from>
    <xdr:to>
      <xdr:col>0</xdr:col>
      <xdr:colOff>1056960</xdr:colOff>
      <xdr:row>19</xdr:row>
      <xdr:rowOff>1143000</xdr:rowOff>
    </xdr:to>
    <xdr:sp macro="" textlink="">
      <xdr:nvSpPr>
        <xdr:cNvPr id="5" name="Line 1"/>
        <xdr:cNvSpPr/>
      </xdr:nvSpPr>
      <xdr:spPr>
        <a:xfrm>
          <a:off x="9360" y="4676400"/>
          <a:ext cx="1047600" cy="14576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18720</xdr:colOff>
      <xdr:row>31</xdr:row>
      <xdr:rowOff>18720</xdr:rowOff>
    </xdr:from>
    <xdr:to>
      <xdr:col>0</xdr:col>
      <xdr:colOff>1128960</xdr:colOff>
      <xdr:row>32</xdr:row>
      <xdr:rowOff>1143000</xdr:rowOff>
    </xdr:to>
    <xdr:sp macro="" textlink="">
      <xdr:nvSpPr>
        <xdr:cNvPr id="6" name="Line 1"/>
        <xdr:cNvSpPr/>
      </xdr:nvSpPr>
      <xdr:spPr>
        <a:xfrm>
          <a:off x="18720" y="8371800"/>
          <a:ext cx="1110240" cy="145800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9360</xdr:colOff>
      <xdr:row>31</xdr:row>
      <xdr:rowOff>18720</xdr:rowOff>
    </xdr:from>
    <xdr:to>
      <xdr:col>0</xdr:col>
      <xdr:colOff>1056960</xdr:colOff>
      <xdr:row>32</xdr:row>
      <xdr:rowOff>1143000</xdr:rowOff>
    </xdr:to>
    <xdr:sp macro="" textlink="">
      <xdr:nvSpPr>
        <xdr:cNvPr id="7" name="Line 1"/>
        <xdr:cNvSpPr/>
      </xdr:nvSpPr>
      <xdr:spPr>
        <a:xfrm>
          <a:off x="9360" y="8371800"/>
          <a:ext cx="1047600" cy="145800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MJ45"/>
  <sheetViews>
    <sheetView topLeftCell="A4" zoomScaleNormal="100" zoomScalePageLayoutView="120" workbookViewId="0">
      <selection activeCell="F12" sqref="F12"/>
    </sheetView>
  </sheetViews>
  <sheetFormatPr defaultColWidth="11.44140625" defaultRowHeight="13.2" x14ac:dyDescent="0.25"/>
  <cols>
    <col min="1" max="2" width="4.33203125" style="14" customWidth="1"/>
    <col min="3" max="3" width="5.5546875" style="14" customWidth="1"/>
    <col min="4" max="4" width="5.21875" style="15" customWidth="1"/>
    <col min="5" max="5" width="44.6640625" style="14" customWidth="1"/>
    <col min="6" max="6" width="15.88671875" style="14" customWidth="1"/>
    <col min="7" max="7" width="17.33203125" style="14" customWidth="1"/>
    <col min="8" max="8" width="16.6640625" style="14" customWidth="1"/>
    <col min="9" max="9" width="11.44140625" style="14"/>
    <col min="10" max="10" width="16.33203125" style="14" customWidth="1"/>
    <col min="11" max="11" width="21.6640625" style="14" customWidth="1"/>
    <col min="12" max="1024" width="11.44140625" style="14"/>
  </cols>
  <sheetData>
    <row r="2" spans="1:10" ht="13.8" x14ac:dyDescent="0.25">
      <c r="A2" s="13"/>
      <c r="B2" s="13"/>
      <c r="C2" s="13"/>
      <c r="D2" s="13"/>
      <c r="E2" s="13"/>
      <c r="F2" s="13"/>
      <c r="G2" s="13"/>
      <c r="H2" s="13"/>
    </row>
    <row r="3" spans="1:10" ht="48" customHeight="1" x14ac:dyDescent="0.25">
      <c r="A3" s="12" t="s">
        <v>0</v>
      </c>
      <c r="B3" s="12"/>
      <c r="C3" s="12"/>
      <c r="D3" s="12"/>
      <c r="E3" s="12"/>
      <c r="F3" s="12"/>
      <c r="G3" s="12"/>
      <c r="H3" s="12"/>
    </row>
    <row r="4" spans="1:10" s="16" customFormat="1" ht="26.25" customHeight="1" x14ac:dyDescent="0.25">
      <c r="A4" s="12" t="s">
        <v>1</v>
      </c>
      <c r="B4" s="12"/>
      <c r="C4" s="12"/>
      <c r="D4" s="12"/>
      <c r="E4" s="12"/>
      <c r="F4" s="12"/>
      <c r="G4" s="12"/>
      <c r="H4" s="12"/>
    </row>
    <row r="5" spans="1:10" ht="15.75" customHeight="1" x14ac:dyDescent="0.3">
      <c r="A5" s="17"/>
      <c r="B5" s="18"/>
      <c r="C5" s="18"/>
      <c r="D5" s="18"/>
      <c r="E5" s="18"/>
    </row>
    <row r="6" spans="1:10" ht="27.75" customHeight="1" x14ac:dyDescent="0.3">
      <c r="A6" s="19"/>
      <c r="B6" s="20"/>
      <c r="C6" s="20"/>
      <c r="D6" s="21"/>
      <c r="E6" s="22"/>
      <c r="F6" s="23" t="s">
        <v>2</v>
      </c>
      <c r="G6" s="23" t="s">
        <v>3</v>
      </c>
      <c r="H6" s="24" t="s">
        <v>4</v>
      </c>
      <c r="I6" s="25"/>
    </row>
    <row r="7" spans="1:10" ht="27.75" customHeight="1" x14ac:dyDescent="0.3">
      <c r="A7" s="11" t="s">
        <v>5</v>
      </c>
      <c r="B7" s="11"/>
      <c r="C7" s="11"/>
      <c r="D7" s="11"/>
      <c r="E7" s="11"/>
      <c r="F7" s="26">
        <f>+F8+F9</f>
        <v>1401000</v>
      </c>
      <c r="G7" s="26">
        <f>G8+G9</f>
        <v>1458000</v>
      </c>
      <c r="H7" s="26">
        <f>+H8+H9</f>
        <v>1510000</v>
      </c>
      <c r="I7" s="27"/>
    </row>
    <row r="8" spans="1:10" ht="22.5" customHeight="1" x14ac:dyDescent="0.3">
      <c r="A8" s="10" t="s">
        <v>6</v>
      </c>
      <c r="B8" s="10"/>
      <c r="C8" s="10"/>
      <c r="D8" s="10"/>
      <c r="E8" s="10"/>
      <c r="F8" s="28">
        <v>1401000</v>
      </c>
      <c r="G8" s="28">
        <v>1458000</v>
      </c>
      <c r="H8" s="28">
        <v>1510000</v>
      </c>
    </row>
    <row r="9" spans="1:10" ht="22.5" customHeight="1" x14ac:dyDescent="0.3">
      <c r="A9" s="9" t="s">
        <v>7</v>
      </c>
      <c r="B9" s="9"/>
      <c r="C9" s="9"/>
      <c r="D9" s="9"/>
      <c r="E9" s="9"/>
      <c r="F9" s="28"/>
      <c r="G9" s="28"/>
      <c r="H9" s="28"/>
    </row>
    <row r="10" spans="1:10" ht="22.5" customHeight="1" x14ac:dyDescent="0.3">
      <c r="A10" s="29" t="s">
        <v>8</v>
      </c>
      <c r="B10" s="30"/>
      <c r="C10" s="30"/>
      <c r="D10" s="30"/>
      <c r="E10" s="30"/>
      <c r="F10" s="26">
        <f>+F11+F12</f>
        <v>1401000</v>
      </c>
      <c r="G10" s="26">
        <f>+G11+G12</f>
        <v>1458000</v>
      </c>
      <c r="H10" s="26">
        <f>+H11+H12</f>
        <v>1510000</v>
      </c>
    </row>
    <row r="11" spans="1:10" ht="22.5" customHeight="1" x14ac:dyDescent="0.3">
      <c r="A11" s="10" t="s">
        <v>9</v>
      </c>
      <c r="B11" s="10"/>
      <c r="C11" s="10"/>
      <c r="D11" s="10"/>
      <c r="E11" s="10"/>
      <c r="F11" s="28">
        <v>1401000</v>
      </c>
      <c r="G11" s="28">
        <v>1458000</v>
      </c>
      <c r="H11" s="31">
        <v>1510000</v>
      </c>
      <c r="I11" s="32"/>
      <c r="J11" s="32"/>
    </row>
    <row r="12" spans="1:10" ht="22.5" customHeight="1" x14ac:dyDescent="0.3">
      <c r="A12" s="9" t="s">
        <v>10</v>
      </c>
      <c r="B12" s="9"/>
      <c r="C12" s="9"/>
      <c r="D12" s="9"/>
      <c r="E12" s="9"/>
      <c r="F12" s="33"/>
      <c r="G12" s="33"/>
      <c r="H12" s="31"/>
      <c r="I12" s="32"/>
      <c r="J12" s="32"/>
    </row>
    <row r="13" spans="1:10" ht="22.5" customHeight="1" x14ac:dyDescent="0.3">
      <c r="A13" s="11" t="s">
        <v>11</v>
      </c>
      <c r="B13" s="11"/>
      <c r="C13" s="11"/>
      <c r="D13" s="11"/>
      <c r="E13" s="11"/>
      <c r="F13" s="34">
        <f>+F7-F10</f>
        <v>0</v>
      </c>
      <c r="G13" s="34">
        <f>+G7-G10</f>
        <v>0</v>
      </c>
      <c r="H13" s="34">
        <f>+H7-H10</f>
        <v>0</v>
      </c>
      <c r="J13" s="32"/>
    </row>
    <row r="14" spans="1:10" ht="25.5" customHeight="1" x14ac:dyDescent="0.25">
      <c r="A14" s="12"/>
      <c r="B14" s="12"/>
      <c r="C14" s="12"/>
      <c r="D14" s="12"/>
      <c r="E14" s="12"/>
      <c r="F14" s="12"/>
      <c r="G14" s="12"/>
      <c r="H14" s="12"/>
    </row>
    <row r="15" spans="1:10" ht="27.75" customHeight="1" x14ac:dyDescent="0.3">
      <c r="A15" s="19"/>
      <c r="B15" s="20"/>
      <c r="C15" s="20"/>
      <c r="D15" s="21"/>
      <c r="E15" s="22"/>
      <c r="F15" s="23" t="s">
        <v>2</v>
      </c>
      <c r="G15" s="23" t="s">
        <v>3</v>
      </c>
      <c r="H15" s="24" t="s">
        <v>4</v>
      </c>
      <c r="J15" s="32"/>
    </row>
    <row r="16" spans="1:10" ht="30.75" customHeight="1" x14ac:dyDescent="0.3">
      <c r="A16" s="8" t="s">
        <v>12</v>
      </c>
      <c r="B16" s="8"/>
      <c r="C16" s="8"/>
      <c r="D16" s="8"/>
      <c r="E16" s="8"/>
      <c r="F16" s="35"/>
      <c r="G16" s="35"/>
      <c r="H16" s="36"/>
      <c r="J16" s="32"/>
    </row>
    <row r="17" spans="1:11" ht="34.5" customHeight="1" x14ac:dyDescent="0.3">
      <c r="A17" s="7" t="s">
        <v>13</v>
      </c>
      <c r="B17" s="7"/>
      <c r="C17" s="7"/>
      <c r="D17" s="7"/>
      <c r="E17" s="7"/>
      <c r="F17" s="37"/>
      <c r="G17" s="37"/>
      <c r="H17" s="34"/>
      <c r="J17" s="32"/>
    </row>
    <row r="18" spans="1:11" s="38" customFormat="1" ht="25.5" customHeight="1" x14ac:dyDescent="0.3">
      <c r="A18" s="12"/>
      <c r="B18" s="12"/>
      <c r="C18" s="12"/>
      <c r="D18" s="12"/>
      <c r="E18" s="12"/>
      <c r="F18" s="12"/>
      <c r="G18" s="12"/>
      <c r="H18" s="12"/>
      <c r="J18" s="39"/>
    </row>
    <row r="19" spans="1:11" s="38" customFormat="1" ht="27.75" customHeight="1" x14ac:dyDescent="0.3">
      <c r="A19" s="19"/>
      <c r="B19" s="20"/>
      <c r="C19" s="20"/>
      <c r="D19" s="21"/>
      <c r="E19" s="22"/>
      <c r="F19" s="23" t="s">
        <v>2</v>
      </c>
      <c r="G19" s="23" t="s">
        <v>3</v>
      </c>
      <c r="H19" s="24" t="s">
        <v>4</v>
      </c>
      <c r="J19" s="39"/>
      <c r="K19" s="39"/>
    </row>
    <row r="20" spans="1:11" s="38" customFormat="1" ht="22.5" customHeight="1" x14ac:dyDescent="0.3">
      <c r="A20" s="10" t="s">
        <v>14</v>
      </c>
      <c r="B20" s="10"/>
      <c r="C20" s="10"/>
      <c r="D20" s="10"/>
      <c r="E20" s="10"/>
      <c r="F20" s="33"/>
      <c r="G20" s="33"/>
      <c r="H20" s="33"/>
      <c r="J20" s="39"/>
    </row>
    <row r="21" spans="1:11" s="38" customFormat="1" ht="33.75" customHeight="1" x14ac:dyDescent="0.3">
      <c r="A21" s="10" t="s">
        <v>15</v>
      </c>
      <c r="B21" s="10"/>
      <c r="C21" s="10"/>
      <c r="D21" s="10"/>
      <c r="E21" s="10"/>
      <c r="F21" s="33"/>
      <c r="G21" s="33"/>
      <c r="H21" s="33"/>
    </row>
    <row r="22" spans="1:11" s="38" customFormat="1" ht="22.5" customHeight="1" x14ac:dyDescent="0.3">
      <c r="A22" s="11" t="s">
        <v>16</v>
      </c>
      <c r="B22" s="11"/>
      <c r="C22" s="11"/>
      <c r="D22" s="11"/>
      <c r="E22" s="11"/>
      <c r="F22" s="26">
        <f>F20-F21</f>
        <v>0</v>
      </c>
      <c r="G22" s="26">
        <f>G20-G21</f>
        <v>0</v>
      </c>
      <c r="H22" s="26">
        <f>H20-H21</f>
        <v>0</v>
      </c>
      <c r="J22" s="40"/>
      <c r="K22" s="39"/>
    </row>
    <row r="23" spans="1:11" s="38" customFormat="1" ht="25.5" customHeight="1" x14ac:dyDescent="0.3">
      <c r="A23" s="12"/>
      <c r="B23" s="12"/>
      <c r="C23" s="12"/>
      <c r="D23" s="12"/>
      <c r="E23" s="12"/>
      <c r="F23" s="12"/>
      <c r="G23" s="12"/>
      <c r="H23" s="12"/>
    </row>
    <row r="24" spans="1:11" s="38" customFormat="1" ht="22.5" customHeight="1" x14ac:dyDescent="0.3">
      <c r="A24" s="10" t="s">
        <v>17</v>
      </c>
      <c r="B24" s="10"/>
      <c r="C24" s="10"/>
      <c r="D24" s="10"/>
      <c r="E24" s="10"/>
      <c r="F24" s="33">
        <f>IF((F13+F17+F22)&lt;&gt;0,"NESLAGANJE ZBROJA",(F13+F17+F22))</f>
        <v>0</v>
      </c>
      <c r="G24" s="33">
        <f>IF((G13+G17+G22)&lt;&gt;0,"NESLAGANJE ZBROJA",(G13+G17+G22))</f>
        <v>0</v>
      </c>
      <c r="H24" s="33">
        <f>IF((H13+H17+H22)&lt;&gt;0,"NESLAGANJE ZBROJA",(H13+H17+H22))</f>
        <v>0</v>
      </c>
    </row>
    <row r="25" spans="1:11" s="38" customFormat="1" ht="18" customHeight="1" x14ac:dyDescent="0.3">
      <c r="A25" s="17"/>
      <c r="B25" s="18"/>
      <c r="C25" s="18"/>
      <c r="D25" s="18"/>
      <c r="E25" s="18"/>
    </row>
    <row r="26" spans="1:11" ht="42" customHeight="1" x14ac:dyDescent="0.3">
      <c r="A26" s="6" t="s">
        <v>18</v>
      </c>
      <c r="B26" s="6"/>
      <c r="C26" s="6"/>
      <c r="D26" s="6"/>
      <c r="E26" s="6"/>
      <c r="F26" s="6"/>
      <c r="G26" s="6"/>
      <c r="H26" s="6"/>
    </row>
    <row r="27" spans="1:11" x14ac:dyDescent="0.25">
      <c r="E27" s="41"/>
    </row>
    <row r="31" spans="1:11" x14ac:dyDescent="0.25">
      <c r="F31" s="32"/>
      <c r="G31" s="32"/>
      <c r="H31" s="32"/>
    </row>
    <row r="32" spans="1:11" x14ac:dyDescent="0.25">
      <c r="F32" s="32"/>
      <c r="G32" s="32"/>
      <c r="H32" s="32"/>
    </row>
    <row r="33" spans="5:8" x14ac:dyDescent="0.25">
      <c r="E33" s="42"/>
      <c r="F33" s="43"/>
      <c r="G33" s="43"/>
      <c r="H33" s="43"/>
    </row>
    <row r="34" spans="5:8" x14ac:dyDescent="0.25">
      <c r="E34" s="42"/>
      <c r="F34" s="32"/>
      <c r="G34" s="32"/>
      <c r="H34" s="32"/>
    </row>
    <row r="35" spans="5:8" x14ac:dyDescent="0.25">
      <c r="E35" s="42"/>
      <c r="F35" s="32"/>
      <c r="G35" s="32"/>
      <c r="H35" s="32"/>
    </row>
    <row r="36" spans="5:8" x14ac:dyDescent="0.25">
      <c r="E36" s="42"/>
      <c r="F36" s="32"/>
      <c r="G36" s="32"/>
      <c r="H36" s="32"/>
    </row>
    <row r="37" spans="5:8" x14ac:dyDescent="0.25">
      <c r="E37" s="42"/>
      <c r="F37" s="32"/>
      <c r="G37" s="32"/>
      <c r="H37" s="32"/>
    </row>
    <row r="38" spans="5:8" x14ac:dyDescent="0.25">
      <c r="E38" s="42"/>
    </row>
    <row r="43" spans="5:8" x14ac:dyDescent="0.25">
      <c r="F43" s="32"/>
    </row>
    <row r="44" spans="5:8" x14ac:dyDescent="0.25">
      <c r="F44" s="32"/>
    </row>
    <row r="45" spans="5:8" x14ac:dyDescent="0.25">
      <c r="F45" s="32"/>
    </row>
  </sheetData>
  <mergeCells count="19">
    <mergeCell ref="A22:E22"/>
    <mergeCell ref="A23:H23"/>
    <mergeCell ref="A24:E24"/>
    <mergeCell ref="A26:H26"/>
    <mergeCell ref="A16:E16"/>
    <mergeCell ref="A17:E17"/>
    <mergeCell ref="A18:H18"/>
    <mergeCell ref="A20:E20"/>
    <mergeCell ref="A21:E21"/>
    <mergeCell ref="A9:E9"/>
    <mergeCell ref="A11:E11"/>
    <mergeCell ref="A12:E12"/>
    <mergeCell ref="A13:E13"/>
    <mergeCell ref="A14:H14"/>
    <mergeCell ref="A2:H2"/>
    <mergeCell ref="A3:H3"/>
    <mergeCell ref="A4:H4"/>
    <mergeCell ref="A7:E7"/>
    <mergeCell ref="A8:E8"/>
  </mergeCells>
  <printOptions horizontalCentered="1"/>
  <pageMargins left="0.196527777777778" right="0.196527777777778" top="0.62986111111111098" bottom="0.43333333333333302" header="0.51180555555555496" footer="0.51180555555555496"/>
  <pageSetup paperSize="9" scale="81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8"/>
  <sheetViews>
    <sheetView zoomScaleNormal="100" zoomScalePageLayoutView="120" workbookViewId="0">
      <selection activeCell="B5" sqref="B5"/>
    </sheetView>
  </sheetViews>
  <sheetFormatPr defaultColWidth="11.44140625" defaultRowHeight="13.2" x14ac:dyDescent="0.25"/>
  <cols>
    <col min="1" max="1" width="16" style="44" customWidth="1"/>
    <col min="2" max="3" width="17.5546875" style="44" customWidth="1"/>
    <col min="4" max="4" width="17.5546875" style="45" customWidth="1"/>
    <col min="5" max="8" width="17.5546875" style="14" customWidth="1"/>
    <col min="9" max="9" width="7.88671875" style="14" customWidth="1"/>
    <col min="10" max="10" width="14.21875" style="14" customWidth="1"/>
    <col min="11" max="11" width="7.88671875" style="14" customWidth="1"/>
    <col min="12" max="1024" width="11.44140625" style="14"/>
  </cols>
  <sheetData>
    <row r="1" spans="1:8" ht="24" customHeight="1" x14ac:dyDescent="0.25">
      <c r="A1" s="12" t="s">
        <v>19</v>
      </c>
      <c r="B1" s="12"/>
      <c r="C1" s="12"/>
      <c r="D1" s="12"/>
      <c r="E1" s="12"/>
      <c r="F1" s="12"/>
      <c r="G1" s="12"/>
      <c r="H1" s="12"/>
    </row>
    <row r="2" spans="1:8" s="47" customFormat="1" x14ac:dyDescent="0.25">
      <c r="A2" s="46"/>
      <c r="H2" s="48" t="s">
        <v>20</v>
      </c>
    </row>
    <row r="3" spans="1:8" s="47" customFormat="1" ht="26.25" customHeight="1" x14ac:dyDescent="0.25">
      <c r="A3" s="49" t="s">
        <v>21</v>
      </c>
      <c r="B3" s="5" t="s">
        <v>22</v>
      </c>
      <c r="C3" s="5"/>
      <c r="D3" s="5"/>
      <c r="E3" s="5"/>
      <c r="F3" s="5"/>
      <c r="G3" s="5"/>
      <c r="H3" s="5"/>
    </row>
    <row r="4" spans="1:8" s="47" customFormat="1" ht="66" x14ac:dyDescent="0.25">
      <c r="A4" s="50" t="s">
        <v>23</v>
      </c>
      <c r="B4" s="51" t="s">
        <v>24</v>
      </c>
      <c r="C4" s="52" t="s">
        <v>25</v>
      </c>
      <c r="D4" s="52" t="s">
        <v>26</v>
      </c>
      <c r="E4" s="52" t="s">
        <v>27</v>
      </c>
      <c r="F4" s="52" t="s">
        <v>28</v>
      </c>
      <c r="G4" s="52" t="s">
        <v>29</v>
      </c>
      <c r="H4" s="53" t="s">
        <v>30</v>
      </c>
    </row>
    <row r="5" spans="1:8" s="47" customFormat="1" ht="12.75" customHeight="1" x14ac:dyDescent="0.25">
      <c r="A5" s="54">
        <v>651</v>
      </c>
      <c r="B5" s="55"/>
      <c r="C5" s="56"/>
      <c r="D5" s="57"/>
      <c r="E5" s="58"/>
      <c r="F5" s="58"/>
      <c r="G5" s="59"/>
      <c r="H5" s="60"/>
    </row>
    <row r="6" spans="1:8" s="47" customFormat="1" x14ac:dyDescent="0.25">
      <c r="A6" s="61">
        <v>652</v>
      </c>
      <c r="B6" s="62"/>
      <c r="C6" s="63"/>
      <c r="D6" s="63"/>
      <c r="E6" s="63"/>
      <c r="F6" s="63"/>
      <c r="G6" s="64"/>
      <c r="H6" s="65"/>
    </row>
    <row r="7" spans="1:8" s="47" customFormat="1" x14ac:dyDescent="0.25">
      <c r="A7" s="61">
        <v>653</v>
      </c>
      <c r="B7" s="62"/>
      <c r="C7" s="63"/>
      <c r="D7" s="63"/>
      <c r="E7" s="63"/>
      <c r="F7" s="63"/>
      <c r="G7" s="64"/>
      <c r="H7" s="65"/>
    </row>
    <row r="8" spans="1:8" s="47" customFormat="1" x14ac:dyDescent="0.25">
      <c r="A8" s="61">
        <v>661</v>
      </c>
      <c r="B8" s="62"/>
      <c r="C8" s="63"/>
      <c r="D8" s="63"/>
      <c r="E8" s="63"/>
      <c r="F8" s="63"/>
      <c r="G8" s="64"/>
      <c r="H8" s="65"/>
    </row>
    <row r="9" spans="1:8" s="47" customFormat="1" x14ac:dyDescent="0.25">
      <c r="A9" s="61">
        <v>663</v>
      </c>
      <c r="B9" s="62"/>
      <c r="C9" s="63"/>
      <c r="D9" s="63"/>
      <c r="E9" s="63"/>
      <c r="F9" s="63"/>
      <c r="G9" s="64"/>
      <c r="H9" s="65"/>
    </row>
    <row r="10" spans="1:8" s="47" customFormat="1" x14ac:dyDescent="0.25">
      <c r="A10" s="61">
        <v>671</v>
      </c>
      <c r="B10" s="62">
        <v>1200000</v>
      </c>
      <c r="C10" s="63"/>
      <c r="D10" s="63"/>
      <c r="E10" s="63">
        <v>201000</v>
      </c>
      <c r="F10" s="63"/>
      <c r="G10" s="64"/>
      <c r="H10" s="65"/>
    </row>
    <row r="11" spans="1:8" s="47" customFormat="1" x14ac:dyDescent="0.25">
      <c r="A11" s="66">
        <v>673</v>
      </c>
      <c r="B11" s="62"/>
      <c r="C11" s="63"/>
      <c r="D11" s="63"/>
      <c r="E11" s="63"/>
      <c r="F11" s="63"/>
      <c r="G11" s="64"/>
      <c r="H11" s="65"/>
    </row>
    <row r="12" spans="1:8" s="47" customFormat="1" x14ac:dyDescent="0.25">
      <c r="A12" s="66">
        <v>922</v>
      </c>
      <c r="B12" s="62"/>
      <c r="C12" s="63"/>
      <c r="D12" s="63"/>
      <c r="E12" s="63"/>
      <c r="F12" s="63"/>
      <c r="G12" s="64"/>
      <c r="H12" s="65"/>
    </row>
    <row r="13" spans="1:8" s="47" customFormat="1" x14ac:dyDescent="0.25">
      <c r="A13" s="67"/>
      <c r="B13" s="68"/>
      <c r="C13" s="69"/>
      <c r="D13" s="69"/>
      <c r="E13" s="69"/>
      <c r="F13" s="69"/>
      <c r="G13" s="70"/>
      <c r="H13" s="71"/>
    </row>
    <row r="14" spans="1:8" s="47" customFormat="1" x14ac:dyDescent="0.25">
      <c r="A14" s="67"/>
      <c r="B14" s="68"/>
      <c r="C14" s="69"/>
      <c r="D14" s="69"/>
      <c r="E14" s="69"/>
      <c r="F14" s="69"/>
      <c r="G14" s="70"/>
      <c r="H14" s="71"/>
    </row>
    <row r="15" spans="1:8" s="47" customFormat="1" x14ac:dyDescent="0.25">
      <c r="A15" s="72"/>
      <c r="B15" s="73"/>
      <c r="C15" s="74"/>
      <c r="D15" s="74"/>
      <c r="E15" s="74"/>
      <c r="F15" s="74"/>
      <c r="G15" s="75"/>
      <c r="H15" s="76"/>
    </row>
    <row r="16" spans="1:8" s="47" customFormat="1" ht="30" customHeight="1" x14ac:dyDescent="0.25">
      <c r="A16" s="77" t="s">
        <v>31</v>
      </c>
      <c r="B16" s="78">
        <f t="shared" ref="B16:H16" si="0">SUM(B5:B15)</f>
        <v>1200000</v>
      </c>
      <c r="C16" s="78">
        <f t="shared" si="0"/>
        <v>0</v>
      </c>
      <c r="D16" s="78">
        <f t="shared" si="0"/>
        <v>0</v>
      </c>
      <c r="E16" s="78">
        <f t="shared" si="0"/>
        <v>201000</v>
      </c>
      <c r="F16" s="78">
        <f t="shared" si="0"/>
        <v>0</v>
      </c>
      <c r="G16" s="78">
        <f t="shared" si="0"/>
        <v>0</v>
      </c>
      <c r="H16" s="78">
        <f t="shared" si="0"/>
        <v>0</v>
      </c>
    </row>
    <row r="17" spans="1:8" s="47" customFormat="1" ht="28.5" customHeight="1" x14ac:dyDescent="0.25">
      <c r="A17" s="77" t="s">
        <v>32</v>
      </c>
      <c r="B17" s="4">
        <f>B16+C16+D16+E16+F16+G16+H16</f>
        <v>1401000</v>
      </c>
      <c r="C17" s="4"/>
      <c r="D17" s="4"/>
      <c r="E17" s="4"/>
      <c r="F17" s="4"/>
      <c r="G17" s="4"/>
      <c r="H17" s="4"/>
    </row>
    <row r="18" spans="1:8" x14ac:dyDescent="0.25">
      <c r="A18" s="79"/>
      <c r="B18" s="79"/>
      <c r="C18" s="79"/>
      <c r="D18" s="80"/>
      <c r="E18" s="81"/>
      <c r="H18" s="48"/>
    </row>
    <row r="19" spans="1:8" ht="26.25" customHeight="1" x14ac:dyDescent="0.25">
      <c r="A19" s="82" t="s">
        <v>21</v>
      </c>
      <c r="B19" s="5" t="s">
        <v>33</v>
      </c>
      <c r="C19" s="5"/>
      <c r="D19" s="5"/>
      <c r="E19" s="5"/>
      <c r="F19" s="5"/>
      <c r="G19" s="5"/>
      <c r="H19" s="5"/>
    </row>
    <row r="20" spans="1:8" ht="66" x14ac:dyDescent="0.25">
      <c r="A20" s="83" t="s">
        <v>23</v>
      </c>
      <c r="B20" s="51" t="s">
        <v>24</v>
      </c>
      <c r="C20" s="52" t="s">
        <v>25</v>
      </c>
      <c r="D20" s="52" t="s">
        <v>26</v>
      </c>
      <c r="E20" s="52" t="s">
        <v>27</v>
      </c>
      <c r="F20" s="52" t="s">
        <v>28</v>
      </c>
      <c r="G20" s="52" t="s">
        <v>29</v>
      </c>
      <c r="H20" s="53" t="s">
        <v>30</v>
      </c>
    </row>
    <row r="21" spans="1:8" x14ac:dyDescent="0.25">
      <c r="A21" s="84">
        <v>65</v>
      </c>
      <c r="B21" s="55"/>
      <c r="C21" s="56"/>
      <c r="D21" s="57"/>
      <c r="E21" s="58"/>
      <c r="F21" s="58"/>
      <c r="G21" s="59"/>
      <c r="H21" s="60"/>
    </row>
    <row r="22" spans="1:8" x14ac:dyDescent="0.25">
      <c r="A22" s="61">
        <v>66</v>
      </c>
      <c r="B22" s="85"/>
      <c r="C22" s="86">
        <v>52000</v>
      </c>
      <c r="D22" s="86"/>
      <c r="E22" s="86"/>
      <c r="F22" s="86"/>
      <c r="G22" s="87"/>
      <c r="H22" s="88"/>
    </row>
    <row r="23" spans="1:8" x14ac:dyDescent="0.25">
      <c r="A23" s="61">
        <v>67</v>
      </c>
      <c r="B23" s="85">
        <v>1000000</v>
      </c>
      <c r="C23" s="86"/>
      <c r="D23" s="86"/>
      <c r="E23" s="86">
        <v>406000</v>
      </c>
      <c r="F23" s="86"/>
      <c r="G23" s="87"/>
      <c r="H23" s="88"/>
    </row>
    <row r="24" spans="1:8" x14ac:dyDescent="0.25">
      <c r="A24" s="66">
        <v>92</v>
      </c>
      <c r="B24" s="85"/>
      <c r="C24" s="86"/>
      <c r="D24" s="86"/>
      <c r="E24" s="86"/>
      <c r="F24" s="86"/>
      <c r="G24" s="87"/>
      <c r="H24" s="88"/>
    </row>
    <row r="25" spans="1:8" x14ac:dyDescent="0.25">
      <c r="A25" s="66"/>
      <c r="B25" s="85"/>
      <c r="C25" s="86"/>
      <c r="D25" s="86"/>
      <c r="E25" s="86"/>
      <c r="F25" s="86"/>
      <c r="G25" s="87"/>
      <c r="H25" s="88"/>
    </row>
    <row r="26" spans="1:8" x14ac:dyDescent="0.25">
      <c r="A26" s="66"/>
      <c r="B26" s="85"/>
      <c r="C26" s="86"/>
      <c r="D26" s="86"/>
      <c r="E26" s="86"/>
      <c r="F26" s="86"/>
      <c r="G26" s="87"/>
      <c r="H26" s="88"/>
    </row>
    <row r="27" spans="1:8" x14ac:dyDescent="0.25">
      <c r="A27" s="66"/>
      <c r="B27" s="85"/>
      <c r="C27" s="86"/>
      <c r="D27" s="86"/>
      <c r="E27" s="86"/>
      <c r="F27" s="86"/>
      <c r="G27" s="87"/>
      <c r="H27" s="88"/>
    </row>
    <row r="28" spans="1:8" x14ac:dyDescent="0.25">
      <c r="A28" s="72"/>
      <c r="B28" s="89"/>
      <c r="C28" s="90"/>
      <c r="D28" s="90"/>
      <c r="E28" s="90"/>
      <c r="F28" s="90"/>
      <c r="G28" s="91"/>
      <c r="H28" s="92"/>
    </row>
    <row r="29" spans="1:8" s="47" customFormat="1" ht="30" customHeight="1" x14ac:dyDescent="0.25">
      <c r="A29" s="77" t="s">
        <v>31</v>
      </c>
      <c r="B29" s="93">
        <f t="shared" ref="B29:H29" si="1">SUM(B21:B28)</f>
        <v>1000000</v>
      </c>
      <c r="C29" s="93">
        <f t="shared" si="1"/>
        <v>52000</v>
      </c>
      <c r="D29" s="93">
        <f t="shared" si="1"/>
        <v>0</v>
      </c>
      <c r="E29" s="93">
        <f t="shared" si="1"/>
        <v>406000</v>
      </c>
      <c r="F29" s="93">
        <f t="shared" si="1"/>
        <v>0</v>
      </c>
      <c r="G29" s="93">
        <f t="shared" si="1"/>
        <v>0</v>
      </c>
      <c r="H29" s="93">
        <f t="shared" si="1"/>
        <v>0</v>
      </c>
    </row>
    <row r="30" spans="1:8" s="47" customFormat="1" ht="28.5" customHeight="1" x14ac:dyDescent="0.25">
      <c r="A30" s="77" t="s">
        <v>34</v>
      </c>
      <c r="B30" s="3">
        <f>B29+C29+D29+E29+F29+G29+H29</f>
        <v>1458000</v>
      </c>
      <c r="C30" s="3"/>
      <c r="D30" s="3"/>
      <c r="E30" s="3"/>
      <c r="F30" s="3"/>
      <c r="G30" s="3"/>
      <c r="H30" s="3"/>
    </row>
    <row r="31" spans="1:8" x14ac:dyDescent="0.25">
      <c r="D31" s="94"/>
      <c r="E31" s="95"/>
    </row>
    <row r="32" spans="1:8" ht="26.25" customHeight="1" x14ac:dyDescent="0.25">
      <c r="A32" s="82" t="s">
        <v>21</v>
      </c>
      <c r="B32" s="5" t="s">
        <v>35</v>
      </c>
      <c r="C32" s="5"/>
      <c r="D32" s="5"/>
      <c r="E32" s="5"/>
      <c r="F32" s="5"/>
      <c r="G32" s="5"/>
      <c r="H32" s="5"/>
    </row>
    <row r="33" spans="1:8" ht="66" x14ac:dyDescent="0.25">
      <c r="A33" s="83" t="s">
        <v>23</v>
      </c>
      <c r="B33" s="51" t="s">
        <v>24</v>
      </c>
      <c r="C33" s="52" t="s">
        <v>25</v>
      </c>
      <c r="D33" s="52" t="s">
        <v>26</v>
      </c>
      <c r="E33" s="52" t="s">
        <v>27</v>
      </c>
      <c r="F33" s="52" t="s">
        <v>28</v>
      </c>
      <c r="G33" s="52" t="s">
        <v>29</v>
      </c>
      <c r="H33" s="53" t="s">
        <v>30</v>
      </c>
    </row>
    <row r="34" spans="1:8" x14ac:dyDescent="0.25">
      <c r="A34" s="84">
        <v>65</v>
      </c>
      <c r="B34" s="55"/>
      <c r="C34" s="56"/>
      <c r="D34" s="57"/>
      <c r="E34" s="58"/>
      <c r="F34" s="58"/>
      <c r="G34" s="59"/>
      <c r="H34" s="60"/>
    </row>
    <row r="35" spans="1:8" x14ac:dyDescent="0.25">
      <c r="A35" s="61">
        <v>66</v>
      </c>
      <c r="B35" s="85"/>
      <c r="C35" s="86">
        <v>77000</v>
      </c>
      <c r="D35" s="86"/>
      <c r="E35" s="86"/>
      <c r="F35" s="86"/>
      <c r="G35" s="87"/>
      <c r="H35" s="88"/>
    </row>
    <row r="36" spans="1:8" x14ac:dyDescent="0.25">
      <c r="A36" s="61">
        <v>67</v>
      </c>
      <c r="B36" s="85">
        <v>1000000</v>
      </c>
      <c r="C36" s="86"/>
      <c r="D36" s="86"/>
      <c r="E36" s="86">
        <v>433000</v>
      </c>
      <c r="F36" s="86"/>
      <c r="G36" s="87"/>
      <c r="H36" s="88"/>
    </row>
    <row r="37" spans="1:8" x14ac:dyDescent="0.25">
      <c r="A37" s="66">
        <v>92</v>
      </c>
      <c r="B37" s="85"/>
      <c r="C37" s="86"/>
      <c r="D37" s="86"/>
      <c r="E37" s="86"/>
      <c r="F37" s="86"/>
      <c r="G37" s="87"/>
      <c r="H37" s="88"/>
    </row>
    <row r="38" spans="1:8" x14ac:dyDescent="0.25">
      <c r="A38" s="66"/>
      <c r="B38" s="85"/>
      <c r="C38" s="86"/>
      <c r="D38" s="86"/>
      <c r="E38" s="86"/>
      <c r="F38" s="86"/>
      <c r="G38" s="87"/>
      <c r="H38" s="88"/>
    </row>
    <row r="39" spans="1:8" ht="13.5" customHeight="1" x14ac:dyDescent="0.25">
      <c r="A39" s="66"/>
      <c r="B39" s="85"/>
      <c r="C39" s="86"/>
      <c r="D39" s="86"/>
      <c r="E39" s="86"/>
      <c r="F39" s="86"/>
      <c r="G39" s="87"/>
      <c r="H39" s="88"/>
    </row>
    <row r="40" spans="1:8" ht="13.5" customHeight="1" x14ac:dyDescent="0.25">
      <c r="A40" s="66"/>
      <c r="B40" s="85"/>
      <c r="C40" s="86"/>
      <c r="D40" s="86"/>
      <c r="E40" s="86"/>
      <c r="F40" s="86"/>
      <c r="G40" s="87"/>
      <c r="H40" s="88"/>
    </row>
    <row r="41" spans="1:8" ht="13.5" customHeight="1" x14ac:dyDescent="0.25">
      <c r="A41" s="72"/>
      <c r="B41" s="89"/>
      <c r="C41" s="90"/>
      <c r="D41" s="90"/>
      <c r="E41" s="90"/>
      <c r="F41" s="90"/>
      <c r="G41" s="91"/>
      <c r="H41" s="92"/>
    </row>
    <row r="42" spans="1:8" s="47" customFormat="1" ht="30" customHeight="1" x14ac:dyDescent="0.25">
      <c r="A42" s="77" t="s">
        <v>31</v>
      </c>
      <c r="B42" s="93">
        <f t="shared" ref="B42:H42" si="2">SUM(B34:B41)</f>
        <v>1000000</v>
      </c>
      <c r="C42" s="93">
        <f t="shared" si="2"/>
        <v>77000</v>
      </c>
      <c r="D42" s="93">
        <f t="shared" si="2"/>
        <v>0</v>
      </c>
      <c r="E42" s="93">
        <f t="shared" si="2"/>
        <v>433000</v>
      </c>
      <c r="F42" s="93">
        <f t="shared" si="2"/>
        <v>0</v>
      </c>
      <c r="G42" s="93">
        <f t="shared" si="2"/>
        <v>0</v>
      </c>
      <c r="H42" s="93">
        <f t="shared" si="2"/>
        <v>0</v>
      </c>
    </row>
    <row r="43" spans="1:8" s="47" customFormat="1" ht="28.5" customHeight="1" x14ac:dyDescent="0.25">
      <c r="A43" s="77" t="s">
        <v>36</v>
      </c>
      <c r="B43" s="3">
        <f>B42+C42+D42+E42+F42+G42+H42</f>
        <v>1510000</v>
      </c>
      <c r="C43" s="3"/>
      <c r="D43" s="3"/>
      <c r="E43" s="3"/>
      <c r="F43" s="3"/>
      <c r="G43" s="3"/>
      <c r="H43" s="3"/>
    </row>
    <row r="44" spans="1:8" ht="13.5" customHeight="1" x14ac:dyDescent="0.25">
      <c r="C44" s="96"/>
      <c r="D44" s="94"/>
      <c r="E44" s="97"/>
    </row>
    <row r="45" spans="1:8" ht="13.5" customHeight="1" x14ac:dyDescent="0.25">
      <c r="C45" s="96"/>
      <c r="D45" s="98"/>
      <c r="E45" s="99"/>
    </row>
    <row r="46" spans="1:8" ht="13.5" customHeight="1" x14ac:dyDescent="0.25">
      <c r="D46" s="94"/>
      <c r="E46" s="100"/>
    </row>
    <row r="47" spans="1:8" ht="13.5" customHeight="1" x14ac:dyDescent="0.25">
      <c r="D47" s="98"/>
      <c r="E47" s="101"/>
    </row>
    <row r="48" spans="1:8" ht="13.5" customHeight="1" x14ac:dyDescent="0.25">
      <c r="D48" s="94"/>
      <c r="E48" s="95"/>
    </row>
    <row r="49" spans="2:5" ht="28.5" customHeight="1" x14ac:dyDescent="0.25">
      <c r="C49" s="96"/>
      <c r="D49" s="94"/>
      <c r="E49" s="102"/>
    </row>
    <row r="50" spans="2:5" ht="13.5" customHeight="1" x14ac:dyDescent="0.25">
      <c r="C50" s="96"/>
      <c r="D50" s="94"/>
      <c r="E50" s="99"/>
    </row>
    <row r="51" spans="2:5" ht="13.5" customHeight="1" x14ac:dyDescent="0.25">
      <c r="D51" s="94"/>
      <c r="E51" s="95"/>
    </row>
    <row r="52" spans="2:5" ht="13.5" customHeight="1" x14ac:dyDescent="0.25">
      <c r="D52" s="94"/>
      <c r="E52" s="101"/>
    </row>
    <row r="53" spans="2:5" ht="13.5" customHeight="1" x14ac:dyDescent="0.25">
      <c r="D53" s="94"/>
      <c r="E53" s="95"/>
    </row>
    <row r="54" spans="2:5" ht="22.5" customHeight="1" x14ac:dyDescent="0.25">
      <c r="D54" s="94"/>
      <c r="E54" s="103"/>
    </row>
    <row r="55" spans="2:5" ht="13.5" customHeight="1" x14ac:dyDescent="0.25">
      <c r="D55" s="94"/>
      <c r="E55" s="100"/>
    </row>
    <row r="56" spans="2:5" ht="13.5" customHeight="1" x14ac:dyDescent="0.25">
      <c r="B56" s="96"/>
      <c r="D56" s="94"/>
      <c r="E56" s="104"/>
    </row>
    <row r="57" spans="2:5" ht="13.5" customHeight="1" x14ac:dyDescent="0.25">
      <c r="C57" s="96"/>
      <c r="D57" s="94"/>
      <c r="E57" s="104"/>
    </row>
    <row r="58" spans="2:5" ht="13.5" customHeight="1" x14ac:dyDescent="0.25">
      <c r="C58" s="96"/>
      <c r="D58" s="98"/>
      <c r="E58" s="99"/>
    </row>
    <row r="59" spans="2:5" ht="13.5" customHeight="1" x14ac:dyDescent="0.25">
      <c r="D59" s="94"/>
      <c r="E59" s="95"/>
    </row>
    <row r="60" spans="2:5" ht="13.5" customHeight="1" x14ac:dyDescent="0.25">
      <c r="B60" s="96"/>
      <c r="D60" s="94"/>
      <c r="E60" s="97"/>
    </row>
    <row r="61" spans="2:5" ht="13.5" customHeight="1" x14ac:dyDescent="0.25">
      <c r="C61" s="96"/>
      <c r="D61" s="94"/>
      <c r="E61" s="104"/>
    </row>
    <row r="62" spans="2:5" ht="13.5" customHeight="1" x14ac:dyDescent="0.25">
      <c r="C62" s="96"/>
      <c r="D62" s="98"/>
      <c r="E62" s="99"/>
    </row>
    <row r="63" spans="2:5" ht="13.5" customHeight="1" x14ac:dyDescent="0.25">
      <c r="D63" s="94"/>
      <c r="E63" s="95"/>
    </row>
    <row r="64" spans="2:5" ht="13.5" customHeight="1" x14ac:dyDescent="0.25">
      <c r="C64" s="96"/>
      <c r="D64" s="94"/>
      <c r="E64" s="104"/>
    </row>
    <row r="65" spans="1:5" ht="22.5" customHeight="1" x14ac:dyDescent="0.25">
      <c r="D65" s="98"/>
      <c r="E65" s="103"/>
    </row>
    <row r="66" spans="1:5" ht="13.5" customHeight="1" x14ac:dyDescent="0.25">
      <c r="D66" s="94"/>
      <c r="E66" s="95"/>
    </row>
    <row r="67" spans="1:5" ht="13.5" customHeight="1" x14ac:dyDescent="0.25">
      <c r="D67" s="98"/>
      <c r="E67" s="99"/>
    </row>
    <row r="68" spans="1:5" ht="13.5" customHeight="1" x14ac:dyDescent="0.25">
      <c r="D68" s="94"/>
      <c r="E68" s="95"/>
    </row>
    <row r="69" spans="1:5" ht="13.5" customHeight="1" x14ac:dyDescent="0.25">
      <c r="D69" s="94"/>
      <c r="E69" s="95"/>
    </row>
    <row r="70" spans="1:5" ht="13.5" customHeight="1" x14ac:dyDescent="0.25">
      <c r="A70" s="96"/>
      <c r="D70" s="105"/>
      <c r="E70" s="104"/>
    </row>
    <row r="71" spans="1:5" ht="13.5" customHeight="1" x14ac:dyDescent="0.25">
      <c r="B71" s="96"/>
      <c r="C71" s="96"/>
      <c r="D71" s="106"/>
      <c r="E71" s="104"/>
    </row>
    <row r="72" spans="1:5" ht="13.5" customHeight="1" x14ac:dyDescent="0.25">
      <c r="B72" s="96"/>
      <c r="C72" s="96"/>
      <c r="D72" s="106"/>
      <c r="E72" s="97"/>
    </row>
    <row r="73" spans="1:5" ht="13.5" customHeight="1" x14ac:dyDescent="0.25">
      <c r="B73" s="96"/>
      <c r="C73" s="96"/>
      <c r="D73" s="98"/>
      <c r="E73" s="101"/>
    </row>
    <row r="74" spans="1:5" x14ac:dyDescent="0.25">
      <c r="D74" s="94"/>
      <c r="E74" s="95"/>
    </row>
    <row r="75" spans="1:5" x14ac:dyDescent="0.25">
      <c r="B75" s="96"/>
      <c r="D75" s="94"/>
      <c r="E75" s="104"/>
    </row>
    <row r="76" spans="1:5" x14ac:dyDescent="0.25">
      <c r="C76" s="96"/>
      <c r="D76" s="94"/>
      <c r="E76" s="97"/>
    </row>
    <row r="77" spans="1:5" x14ac:dyDescent="0.25">
      <c r="C77" s="96"/>
      <c r="D77" s="98"/>
      <c r="E77" s="99"/>
    </row>
    <row r="78" spans="1:5" x14ac:dyDescent="0.25">
      <c r="D78" s="94"/>
      <c r="E78" s="95"/>
    </row>
    <row r="79" spans="1:5" x14ac:dyDescent="0.25">
      <c r="D79" s="94"/>
      <c r="E79" s="95"/>
    </row>
    <row r="80" spans="1:5" x14ac:dyDescent="0.25">
      <c r="D80" s="107"/>
      <c r="E80" s="108"/>
    </row>
    <row r="81" spans="1:5" x14ac:dyDescent="0.25">
      <c r="D81" s="94"/>
      <c r="E81" s="95"/>
    </row>
    <row r="82" spans="1:5" x14ac:dyDescent="0.25">
      <c r="D82" s="94"/>
      <c r="E82" s="95"/>
    </row>
    <row r="83" spans="1:5" x14ac:dyDescent="0.25">
      <c r="D83" s="94"/>
      <c r="E83" s="95"/>
    </row>
    <row r="84" spans="1:5" x14ac:dyDescent="0.25">
      <c r="D84" s="98"/>
      <c r="E84" s="99"/>
    </row>
    <row r="85" spans="1:5" x14ac:dyDescent="0.25">
      <c r="D85" s="94"/>
      <c r="E85" s="95"/>
    </row>
    <row r="86" spans="1:5" x14ac:dyDescent="0.25">
      <c r="D86" s="98"/>
      <c r="E86" s="99"/>
    </row>
    <row r="87" spans="1:5" x14ac:dyDescent="0.25">
      <c r="D87" s="94"/>
      <c r="E87" s="95"/>
    </row>
    <row r="88" spans="1:5" x14ac:dyDescent="0.25">
      <c r="D88" s="94"/>
      <c r="E88" s="95"/>
    </row>
    <row r="89" spans="1:5" x14ac:dyDescent="0.25">
      <c r="D89" s="94"/>
      <c r="E89" s="95"/>
    </row>
    <row r="90" spans="1:5" x14ac:dyDescent="0.25">
      <c r="D90" s="94"/>
      <c r="E90" s="95"/>
    </row>
    <row r="91" spans="1:5" ht="28.5" customHeight="1" x14ac:dyDescent="0.25">
      <c r="A91" s="109"/>
      <c r="B91" s="109"/>
      <c r="C91" s="109"/>
      <c r="D91" s="110"/>
      <c r="E91" s="111"/>
    </row>
    <row r="92" spans="1:5" x14ac:dyDescent="0.25">
      <c r="C92" s="96"/>
      <c r="D92" s="94"/>
      <c r="E92" s="97"/>
    </row>
    <row r="93" spans="1:5" x14ac:dyDescent="0.25">
      <c r="E93" s="112"/>
    </row>
    <row r="94" spans="1:5" x14ac:dyDescent="0.25">
      <c r="D94" s="94"/>
      <c r="E94" s="95"/>
    </row>
    <row r="95" spans="1:5" x14ac:dyDescent="0.25">
      <c r="D95" s="107"/>
      <c r="E95" s="108"/>
    </row>
    <row r="96" spans="1:5" x14ac:dyDescent="0.25">
      <c r="D96" s="107"/>
      <c r="E96" s="108"/>
    </row>
    <row r="97" spans="3:5" x14ac:dyDescent="0.25">
      <c r="D97" s="94"/>
      <c r="E97" s="95"/>
    </row>
    <row r="98" spans="3:5" x14ac:dyDescent="0.25">
      <c r="D98" s="98"/>
      <c r="E98" s="99"/>
    </row>
    <row r="99" spans="3:5" x14ac:dyDescent="0.25">
      <c r="D99" s="94"/>
      <c r="E99" s="95"/>
    </row>
    <row r="100" spans="3:5" x14ac:dyDescent="0.25">
      <c r="D100" s="94"/>
      <c r="E100" s="95"/>
    </row>
    <row r="101" spans="3:5" x14ac:dyDescent="0.25">
      <c r="D101" s="98"/>
      <c r="E101" s="99"/>
    </row>
    <row r="102" spans="3:5" x14ac:dyDescent="0.25">
      <c r="D102" s="94"/>
      <c r="E102" s="95"/>
    </row>
    <row r="103" spans="3:5" x14ac:dyDescent="0.25">
      <c r="D103" s="107"/>
      <c r="E103" s="108"/>
    </row>
    <row r="104" spans="3:5" x14ac:dyDescent="0.25">
      <c r="D104" s="98"/>
      <c r="E104" s="112"/>
    </row>
    <row r="105" spans="3:5" x14ac:dyDescent="0.25">
      <c r="D105" s="94"/>
      <c r="E105" s="108"/>
    </row>
    <row r="106" spans="3:5" x14ac:dyDescent="0.25">
      <c r="D106" s="98"/>
      <c r="E106" s="99"/>
    </row>
    <row r="107" spans="3:5" x14ac:dyDescent="0.25">
      <c r="D107" s="94"/>
      <c r="E107" s="95"/>
    </row>
    <row r="108" spans="3:5" x14ac:dyDescent="0.25">
      <c r="C108" s="96"/>
      <c r="D108" s="94"/>
      <c r="E108" s="97"/>
    </row>
    <row r="109" spans="3:5" x14ac:dyDescent="0.25">
      <c r="D109" s="94"/>
      <c r="E109" s="99"/>
    </row>
    <row r="110" spans="3:5" x14ac:dyDescent="0.25">
      <c r="D110" s="94"/>
      <c r="E110" s="108"/>
    </row>
    <row r="111" spans="3:5" x14ac:dyDescent="0.25">
      <c r="C111" s="96"/>
      <c r="D111" s="94"/>
      <c r="E111" s="113"/>
    </row>
    <row r="112" spans="3:5" x14ac:dyDescent="0.25">
      <c r="C112" s="96"/>
      <c r="D112" s="98"/>
      <c r="E112" s="101"/>
    </row>
    <row r="113" spans="1:5" x14ac:dyDescent="0.25">
      <c r="D113" s="94"/>
      <c r="E113" s="95"/>
    </row>
    <row r="114" spans="1:5" x14ac:dyDescent="0.25">
      <c r="E114" s="32"/>
    </row>
    <row r="115" spans="1:5" ht="11.25" customHeight="1" x14ac:dyDescent="0.25">
      <c r="D115" s="107"/>
      <c r="E115" s="108"/>
    </row>
    <row r="116" spans="1:5" ht="24" customHeight="1" x14ac:dyDescent="0.25">
      <c r="B116" s="96"/>
      <c r="D116" s="107"/>
      <c r="E116" s="114"/>
    </row>
    <row r="117" spans="1:5" ht="15" customHeight="1" x14ac:dyDescent="0.25">
      <c r="C117" s="96"/>
      <c r="D117" s="107"/>
      <c r="E117" s="114"/>
    </row>
    <row r="118" spans="1:5" ht="11.25" customHeight="1" x14ac:dyDescent="0.25">
      <c r="E118" s="112"/>
    </row>
    <row r="119" spans="1:5" x14ac:dyDescent="0.25">
      <c r="D119" s="107"/>
      <c r="E119" s="108"/>
    </row>
    <row r="120" spans="1:5" ht="13.5" customHeight="1" x14ac:dyDescent="0.25">
      <c r="B120" s="96"/>
      <c r="D120" s="107"/>
      <c r="E120" s="43"/>
    </row>
    <row r="121" spans="1:5" ht="12.75" customHeight="1" x14ac:dyDescent="0.25">
      <c r="C121" s="96"/>
      <c r="D121" s="107"/>
      <c r="E121" s="97"/>
    </row>
    <row r="122" spans="1:5" ht="12.75" customHeight="1" x14ac:dyDescent="0.25">
      <c r="C122" s="96"/>
      <c r="D122" s="98"/>
      <c r="E122" s="101"/>
    </row>
    <row r="123" spans="1:5" x14ac:dyDescent="0.25">
      <c r="D123" s="94"/>
      <c r="E123" s="95"/>
    </row>
    <row r="124" spans="1:5" x14ac:dyDescent="0.25">
      <c r="C124" s="96"/>
      <c r="D124" s="94"/>
      <c r="E124" s="113"/>
    </row>
    <row r="125" spans="1:5" x14ac:dyDescent="0.25">
      <c r="E125" s="112"/>
    </row>
    <row r="126" spans="1:5" x14ac:dyDescent="0.25">
      <c r="D126" s="107"/>
      <c r="E126" s="108"/>
    </row>
    <row r="127" spans="1:5" x14ac:dyDescent="0.25">
      <c r="D127" s="94"/>
      <c r="E127" s="95"/>
    </row>
    <row r="128" spans="1:5" ht="19.5" customHeight="1" x14ac:dyDescent="0.25">
      <c r="A128" s="115"/>
      <c r="B128" s="79"/>
      <c r="C128" s="79"/>
      <c r="D128" s="79"/>
      <c r="E128" s="104"/>
    </row>
    <row r="129" spans="1:5" ht="15" customHeight="1" x14ac:dyDescent="0.25">
      <c r="A129" s="96"/>
      <c r="D129" s="105"/>
      <c r="E129" s="104"/>
    </row>
    <row r="130" spans="1:5" x14ac:dyDescent="0.25">
      <c r="A130" s="96"/>
      <c r="B130" s="96"/>
      <c r="D130" s="105"/>
      <c r="E130" s="97"/>
    </row>
    <row r="131" spans="1:5" x14ac:dyDescent="0.25">
      <c r="C131" s="96"/>
      <c r="D131" s="94"/>
      <c r="E131" s="104"/>
    </row>
    <row r="132" spans="1:5" x14ac:dyDescent="0.25">
      <c r="D132" s="98"/>
      <c r="E132" s="99"/>
    </row>
    <row r="133" spans="1:5" x14ac:dyDescent="0.25">
      <c r="B133" s="96"/>
      <c r="D133" s="94"/>
      <c r="E133" s="97"/>
    </row>
    <row r="134" spans="1:5" x14ac:dyDescent="0.25">
      <c r="C134" s="96"/>
      <c r="D134" s="94"/>
      <c r="E134" s="97"/>
    </row>
    <row r="135" spans="1:5" x14ac:dyDescent="0.25">
      <c r="D135" s="98"/>
      <c r="E135" s="101"/>
    </row>
    <row r="136" spans="1:5" ht="22.5" customHeight="1" x14ac:dyDescent="0.25">
      <c r="C136" s="96"/>
      <c r="D136" s="94"/>
      <c r="E136" s="102"/>
    </row>
    <row r="137" spans="1:5" x14ac:dyDescent="0.25">
      <c r="D137" s="94"/>
      <c r="E137" s="101"/>
    </row>
    <row r="138" spans="1:5" x14ac:dyDescent="0.25">
      <c r="B138" s="96"/>
      <c r="D138" s="94"/>
      <c r="E138" s="104"/>
    </row>
    <row r="139" spans="1:5" x14ac:dyDescent="0.25">
      <c r="C139" s="96"/>
      <c r="D139" s="94"/>
      <c r="E139" s="104"/>
    </row>
    <row r="140" spans="1:5" x14ac:dyDescent="0.25">
      <c r="D140" s="98"/>
      <c r="E140" s="99"/>
    </row>
    <row r="141" spans="1:5" ht="13.5" customHeight="1" x14ac:dyDescent="0.25">
      <c r="A141" s="96"/>
      <c r="D141" s="105"/>
      <c r="E141" s="104"/>
    </row>
    <row r="142" spans="1:5" ht="13.5" customHeight="1" x14ac:dyDescent="0.25">
      <c r="B142" s="96"/>
      <c r="D142" s="94"/>
      <c r="E142" s="104"/>
    </row>
    <row r="143" spans="1:5" ht="13.5" customHeight="1" x14ac:dyDescent="0.25">
      <c r="C143" s="96"/>
      <c r="D143" s="94"/>
      <c r="E143" s="97"/>
    </row>
    <row r="144" spans="1:5" x14ac:dyDescent="0.25">
      <c r="C144" s="96"/>
      <c r="D144" s="98"/>
      <c r="E144" s="99"/>
    </row>
    <row r="145" spans="1:5" x14ac:dyDescent="0.25">
      <c r="C145" s="96"/>
      <c r="D145" s="94"/>
      <c r="E145" s="97"/>
    </row>
    <row r="146" spans="1:5" x14ac:dyDescent="0.25">
      <c r="E146" s="112"/>
    </row>
    <row r="147" spans="1:5" x14ac:dyDescent="0.25">
      <c r="C147" s="96"/>
      <c r="D147" s="94"/>
      <c r="E147" s="113"/>
    </row>
    <row r="148" spans="1:5" x14ac:dyDescent="0.25">
      <c r="C148" s="96"/>
      <c r="D148" s="98"/>
      <c r="E148" s="101"/>
    </row>
    <row r="149" spans="1:5" x14ac:dyDescent="0.25">
      <c r="E149" s="112"/>
    </row>
    <row r="150" spans="1:5" x14ac:dyDescent="0.25">
      <c r="B150" s="96"/>
      <c r="D150" s="107"/>
      <c r="E150" s="43"/>
    </row>
    <row r="151" spans="1:5" x14ac:dyDescent="0.25">
      <c r="C151" s="96"/>
      <c r="D151" s="107"/>
      <c r="E151" s="97"/>
    </row>
    <row r="152" spans="1:5" x14ac:dyDescent="0.25">
      <c r="C152" s="96"/>
      <c r="D152" s="98"/>
      <c r="E152" s="101"/>
    </row>
    <row r="153" spans="1:5" x14ac:dyDescent="0.25">
      <c r="C153" s="96"/>
      <c r="D153" s="98"/>
      <c r="E153" s="101"/>
    </row>
    <row r="154" spans="1:5" x14ac:dyDescent="0.25">
      <c r="D154" s="94"/>
      <c r="E154" s="95"/>
    </row>
    <row r="155" spans="1:5" s="38" customFormat="1" ht="18" customHeight="1" x14ac:dyDescent="0.3">
      <c r="A155" s="2"/>
      <c r="B155" s="2"/>
      <c r="C155" s="2"/>
      <c r="D155" s="2"/>
      <c r="E155" s="2"/>
    </row>
    <row r="156" spans="1:5" ht="28.5" customHeight="1" x14ac:dyDescent="0.25">
      <c r="A156" s="109"/>
      <c r="B156" s="109"/>
      <c r="C156" s="109"/>
      <c r="D156" s="110"/>
      <c r="E156" s="111"/>
    </row>
    <row r="158" spans="1:5" ht="15.6" x14ac:dyDescent="0.25">
      <c r="A158" s="116"/>
      <c r="B158" s="96"/>
      <c r="C158" s="96"/>
      <c r="D158" s="117"/>
      <c r="E158" s="118"/>
    </row>
    <row r="159" spans="1:5" x14ac:dyDescent="0.25">
      <c r="A159" s="96"/>
      <c r="B159" s="96"/>
      <c r="C159" s="96"/>
      <c r="D159" s="117"/>
      <c r="E159" s="118"/>
    </row>
    <row r="160" spans="1:5" ht="17.25" customHeight="1" x14ac:dyDescent="0.25">
      <c r="A160" s="96"/>
      <c r="B160" s="96"/>
      <c r="C160" s="96"/>
      <c r="D160" s="117"/>
      <c r="E160" s="118"/>
    </row>
    <row r="161" spans="1:5" ht="13.5" customHeight="1" x14ac:dyDescent="0.25">
      <c r="A161" s="96"/>
      <c r="B161" s="96"/>
      <c r="C161" s="96"/>
      <c r="D161" s="117"/>
      <c r="E161" s="118"/>
    </row>
    <row r="162" spans="1:5" x14ac:dyDescent="0.25">
      <c r="A162" s="96"/>
      <c r="B162" s="96"/>
      <c r="C162" s="96"/>
      <c r="D162" s="117"/>
      <c r="E162" s="118"/>
    </row>
    <row r="163" spans="1:5" x14ac:dyDescent="0.25">
      <c r="A163" s="96"/>
      <c r="B163" s="96"/>
      <c r="C163" s="96"/>
    </row>
    <row r="164" spans="1:5" x14ac:dyDescent="0.25">
      <c r="A164" s="96"/>
      <c r="B164" s="96"/>
      <c r="C164" s="96"/>
      <c r="D164" s="117"/>
      <c r="E164" s="118"/>
    </row>
    <row r="165" spans="1:5" x14ac:dyDescent="0.25">
      <c r="A165" s="96"/>
      <c r="B165" s="96"/>
      <c r="C165" s="96"/>
      <c r="D165" s="117"/>
      <c r="E165" s="119"/>
    </row>
    <row r="166" spans="1:5" x14ac:dyDescent="0.25">
      <c r="A166" s="96"/>
      <c r="B166" s="96"/>
      <c r="C166" s="96"/>
      <c r="D166" s="117"/>
      <c r="E166" s="118"/>
    </row>
    <row r="167" spans="1:5" ht="22.5" customHeight="1" x14ac:dyDescent="0.25">
      <c r="A167" s="96"/>
      <c r="B167" s="96"/>
      <c r="C167" s="96"/>
      <c r="D167" s="117"/>
      <c r="E167" s="102"/>
    </row>
    <row r="168" spans="1:5" ht="22.5" customHeight="1" x14ac:dyDescent="0.25">
      <c r="D168" s="98"/>
      <c r="E168" s="103"/>
    </row>
  </sheetData>
  <mergeCells count="8">
    <mergeCell ref="B32:H32"/>
    <mergeCell ref="B43:H43"/>
    <mergeCell ref="A155:E155"/>
    <mergeCell ref="A1:H1"/>
    <mergeCell ref="B3:H3"/>
    <mergeCell ref="B17:H17"/>
    <mergeCell ref="B19:H19"/>
    <mergeCell ref="B30:H30"/>
  </mergeCells>
  <printOptions horizontalCentered="1"/>
  <pageMargins left="0.196527777777778" right="0.196527777777778" top="0.43333333333333302" bottom="0.39374999999999999" header="0.51180555555555496" footer="0.51180555555555496"/>
  <pageSetup paperSize="9" scale="88" firstPageNumber="2" orientation="landscape" useFirstPageNumber="1" horizontalDpi="300" verticalDpi="300"/>
  <rowBreaks count="3" manualBreakCount="3">
    <brk id="17" max="16383" man="1"/>
    <brk id="89" max="16383" man="1"/>
    <brk id="153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8"/>
  <sheetViews>
    <sheetView tabSelected="1" zoomScaleNormal="100" workbookViewId="0">
      <selection activeCell="G23" sqref="G23"/>
    </sheetView>
  </sheetViews>
  <sheetFormatPr defaultColWidth="11.44140625" defaultRowHeight="13.2" x14ac:dyDescent="0.25"/>
  <cols>
    <col min="1" max="1" width="12.5546875" style="120" customWidth="1"/>
    <col min="2" max="2" width="41.44140625" style="121" customWidth="1"/>
    <col min="3" max="3" width="18.5546875" style="122" customWidth="1"/>
    <col min="4" max="4" width="16" style="122" customWidth="1"/>
    <col min="5" max="5" width="12.44140625" style="122" customWidth="1"/>
    <col min="6" max="6" width="12.6640625" style="122" customWidth="1"/>
    <col min="7" max="7" width="12.88671875" style="122" customWidth="1"/>
    <col min="8" max="8" width="14.21875" style="122" customWidth="1"/>
    <col min="9" max="9" width="13.33203125" style="122" customWidth="1"/>
    <col min="10" max="10" width="12.109375" style="122" customWidth="1"/>
    <col min="11" max="1024" width="11.44140625" style="14"/>
  </cols>
  <sheetData>
    <row r="1" spans="1:10" ht="18" customHeight="1" x14ac:dyDescent="0.2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 x14ac:dyDescent="0.25">
      <c r="A2" s="123"/>
      <c r="B2" s="124"/>
      <c r="C2" s="124"/>
      <c r="D2" s="124"/>
      <c r="E2" s="124"/>
      <c r="F2" s="124"/>
      <c r="G2" s="124"/>
      <c r="H2" s="124"/>
      <c r="I2" s="124"/>
      <c r="J2" s="124"/>
    </row>
    <row r="3" spans="1:10" s="118" customFormat="1" ht="92.4" x14ac:dyDescent="0.25">
      <c r="A3" s="125" t="s">
        <v>38</v>
      </c>
      <c r="B3" s="126" t="s">
        <v>39</v>
      </c>
      <c r="C3" s="125" t="s">
        <v>40</v>
      </c>
      <c r="D3" s="125" t="s">
        <v>24</v>
      </c>
      <c r="E3" s="125" t="s">
        <v>25</v>
      </c>
      <c r="F3" s="125" t="s">
        <v>26</v>
      </c>
      <c r="G3" s="125" t="s">
        <v>27</v>
      </c>
      <c r="H3" s="125" t="s">
        <v>41</v>
      </c>
      <c r="I3" s="125" t="s">
        <v>42</v>
      </c>
      <c r="J3" s="125" t="s">
        <v>30</v>
      </c>
    </row>
    <row r="4" spans="1:10" x14ac:dyDescent="0.25">
      <c r="A4" s="127"/>
      <c r="B4" s="128"/>
      <c r="C4" s="129"/>
      <c r="D4" s="129"/>
      <c r="E4" s="129"/>
      <c r="F4" s="129"/>
      <c r="G4" s="129"/>
      <c r="H4" s="129"/>
      <c r="I4" s="129"/>
      <c r="J4" s="129"/>
    </row>
    <row r="5" spans="1:10" s="118" customFormat="1" ht="26.4" x14ac:dyDescent="0.25">
      <c r="A5" s="130">
        <v>1073</v>
      </c>
      <c r="B5" s="131" t="s">
        <v>43</v>
      </c>
      <c r="C5" s="132">
        <f>C6+C11+C17+C26</f>
        <v>305300</v>
      </c>
      <c r="D5" s="132">
        <f>D6+D11+D17+D26</f>
        <v>305300</v>
      </c>
      <c r="E5" s="133"/>
      <c r="F5" s="133"/>
      <c r="G5" s="133"/>
      <c r="H5" s="133"/>
      <c r="I5" s="133"/>
      <c r="J5" s="133"/>
    </row>
    <row r="6" spans="1:10" s="118" customFormat="1" x14ac:dyDescent="0.25">
      <c r="A6" s="134" t="s">
        <v>44</v>
      </c>
      <c r="B6" s="135" t="s">
        <v>45</v>
      </c>
      <c r="C6" s="136">
        <f>SUM(C7:C10)</f>
        <v>221000</v>
      </c>
      <c r="D6" s="136">
        <f>SUM(D7:D10)</f>
        <v>221000</v>
      </c>
      <c r="E6" s="137"/>
      <c r="F6" s="137"/>
      <c r="G6" s="137"/>
      <c r="H6" s="137"/>
      <c r="I6" s="137"/>
      <c r="J6" s="137"/>
    </row>
    <row r="7" spans="1:10" s="118" customFormat="1" x14ac:dyDescent="0.25">
      <c r="A7" s="138">
        <v>3</v>
      </c>
      <c r="B7" s="139" t="s">
        <v>46</v>
      </c>
      <c r="C7" s="140"/>
      <c r="D7" s="140"/>
      <c r="E7" s="140"/>
      <c r="F7" s="140"/>
      <c r="G7" s="140"/>
      <c r="H7" s="140"/>
      <c r="I7" s="140"/>
      <c r="J7" s="140"/>
    </row>
    <row r="8" spans="1:10" s="118" customFormat="1" x14ac:dyDescent="0.25">
      <c r="A8" s="138">
        <v>31</v>
      </c>
      <c r="B8" s="139" t="s">
        <v>47</v>
      </c>
      <c r="C8" s="140"/>
      <c r="D8" s="140"/>
      <c r="E8" s="140"/>
      <c r="F8" s="140"/>
      <c r="G8" s="140"/>
      <c r="H8" s="140"/>
      <c r="I8" s="140"/>
      <c r="J8" s="140"/>
    </row>
    <row r="9" spans="1:10" x14ac:dyDescent="0.25">
      <c r="A9" s="141">
        <v>311</v>
      </c>
      <c r="B9" s="142" t="s">
        <v>48</v>
      </c>
      <c r="C9" s="143">
        <v>190000</v>
      </c>
      <c r="D9" s="143">
        <v>190000</v>
      </c>
      <c r="E9" s="143"/>
      <c r="F9" s="143"/>
      <c r="G9" s="143"/>
      <c r="H9" s="143"/>
      <c r="I9" s="143"/>
      <c r="J9" s="143"/>
    </row>
    <row r="10" spans="1:10" x14ac:dyDescent="0.25">
      <c r="A10" s="141">
        <v>313</v>
      </c>
      <c r="B10" s="142" t="s">
        <v>49</v>
      </c>
      <c r="C10" s="143">
        <v>31000</v>
      </c>
      <c r="D10" s="143">
        <v>31000</v>
      </c>
      <c r="E10" s="143"/>
      <c r="F10" s="143"/>
      <c r="G10" s="143"/>
      <c r="H10" s="143"/>
      <c r="I10" s="143"/>
      <c r="J10" s="143"/>
    </row>
    <row r="11" spans="1:10" ht="26.4" x14ac:dyDescent="0.25">
      <c r="A11" s="144" t="s">
        <v>50</v>
      </c>
      <c r="B11" s="135" t="s">
        <v>51</v>
      </c>
      <c r="C11" s="136">
        <f>SUM(C12:C16)</f>
        <v>15300</v>
      </c>
      <c r="D11" s="136">
        <f>SUM(D12:D16)</f>
        <v>15300</v>
      </c>
      <c r="E11" s="145"/>
      <c r="F11" s="145"/>
      <c r="G11" s="145"/>
      <c r="H11" s="145"/>
      <c r="I11" s="145"/>
      <c r="J11" s="145"/>
    </row>
    <row r="12" spans="1:10" x14ac:dyDescent="0.25">
      <c r="A12" s="138">
        <v>3</v>
      </c>
      <c r="B12" s="139" t="s">
        <v>46</v>
      </c>
      <c r="C12" s="143"/>
      <c r="D12" s="143"/>
      <c r="E12" s="143"/>
      <c r="F12" s="143"/>
      <c r="G12" s="143"/>
      <c r="H12" s="143"/>
      <c r="I12" s="143"/>
      <c r="J12" s="143"/>
    </row>
    <row r="13" spans="1:10" x14ac:dyDescent="0.25">
      <c r="A13" s="138">
        <v>31</v>
      </c>
      <c r="B13" s="139" t="s">
        <v>47</v>
      </c>
      <c r="C13" s="143"/>
      <c r="D13" s="143"/>
      <c r="E13" s="143"/>
      <c r="F13" s="143"/>
      <c r="G13" s="143"/>
      <c r="H13" s="143"/>
      <c r="I13" s="143"/>
      <c r="J13" s="143"/>
    </row>
    <row r="14" spans="1:10" x14ac:dyDescent="0.25">
      <c r="A14" s="141">
        <v>312</v>
      </c>
      <c r="B14" s="142" t="s">
        <v>52</v>
      </c>
      <c r="C14" s="143">
        <v>12000</v>
      </c>
      <c r="D14" s="143">
        <v>12000</v>
      </c>
      <c r="E14" s="143"/>
      <c r="F14" s="143"/>
      <c r="G14" s="143"/>
      <c r="H14" s="143"/>
      <c r="I14" s="143"/>
      <c r="J14" s="143"/>
    </row>
    <row r="15" spans="1:10" s="118" customFormat="1" x14ac:dyDescent="0.25">
      <c r="A15" s="138">
        <v>32</v>
      </c>
      <c r="B15" s="139" t="s">
        <v>53</v>
      </c>
      <c r="C15" s="140"/>
      <c r="D15" s="140"/>
      <c r="E15" s="140"/>
      <c r="F15" s="140"/>
      <c r="G15" s="140"/>
      <c r="H15" s="140"/>
      <c r="I15" s="140"/>
      <c r="J15" s="140"/>
    </row>
    <row r="16" spans="1:10" x14ac:dyDescent="0.25">
      <c r="A16" s="141">
        <v>321</v>
      </c>
      <c r="B16" s="142" t="s">
        <v>54</v>
      </c>
      <c r="C16" s="143">
        <v>3300</v>
      </c>
      <c r="D16" s="143">
        <v>3300</v>
      </c>
      <c r="E16" s="143"/>
      <c r="F16" s="143"/>
      <c r="G16" s="143"/>
      <c r="H16" s="143"/>
      <c r="I16" s="143"/>
      <c r="J16" s="143"/>
    </row>
    <row r="17" spans="1:10" x14ac:dyDescent="0.25">
      <c r="A17" s="144" t="s">
        <v>55</v>
      </c>
      <c r="B17" s="135" t="s">
        <v>56</v>
      </c>
      <c r="C17" s="136">
        <f>SUM(C18:C25)</f>
        <v>64000</v>
      </c>
      <c r="D17" s="136">
        <f>SUM(D18:D25)</f>
        <v>64000</v>
      </c>
      <c r="E17" s="145"/>
      <c r="F17" s="145"/>
      <c r="G17" s="145"/>
      <c r="H17" s="145"/>
      <c r="I17" s="145"/>
      <c r="J17" s="145"/>
    </row>
    <row r="18" spans="1:10" x14ac:dyDescent="0.25">
      <c r="A18" s="138">
        <v>32</v>
      </c>
      <c r="B18" s="139" t="s">
        <v>53</v>
      </c>
      <c r="C18" s="143"/>
      <c r="D18" s="143"/>
      <c r="E18" s="143"/>
      <c r="F18" s="143"/>
      <c r="G18" s="143"/>
      <c r="H18" s="143"/>
      <c r="I18" s="143"/>
      <c r="J18" s="143"/>
    </row>
    <row r="19" spans="1:10" x14ac:dyDescent="0.25">
      <c r="A19" s="141">
        <v>321</v>
      </c>
      <c r="B19" s="142" t="s">
        <v>54</v>
      </c>
      <c r="C19" s="143">
        <v>3000</v>
      </c>
      <c r="D19" s="143">
        <v>3000</v>
      </c>
      <c r="E19" s="143"/>
      <c r="F19" s="143"/>
      <c r="G19" s="143"/>
      <c r="H19" s="143"/>
      <c r="I19" s="143"/>
      <c r="J19" s="143"/>
    </row>
    <row r="20" spans="1:10" x14ac:dyDescent="0.25">
      <c r="A20" s="141">
        <v>322</v>
      </c>
      <c r="B20" s="142" t="s">
        <v>57</v>
      </c>
      <c r="C20" s="143">
        <v>5000</v>
      </c>
      <c r="D20" s="143">
        <v>5000</v>
      </c>
      <c r="E20" s="143"/>
      <c r="F20" s="143"/>
      <c r="G20" s="143"/>
      <c r="H20" s="143"/>
      <c r="I20" s="143"/>
      <c r="J20" s="143"/>
    </row>
    <row r="21" spans="1:10" x14ac:dyDescent="0.25">
      <c r="A21" s="141">
        <v>323</v>
      </c>
      <c r="B21" s="142" t="s">
        <v>58</v>
      </c>
      <c r="C21" s="143">
        <v>31000</v>
      </c>
      <c r="D21" s="143">
        <v>31000</v>
      </c>
      <c r="E21" s="143"/>
      <c r="F21" s="143"/>
      <c r="G21" s="143"/>
      <c r="H21" s="143"/>
      <c r="I21" s="143"/>
      <c r="J21" s="143"/>
    </row>
    <row r="22" spans="1:10" x14ac:dyDescent="0.25">
      <c r="A22" s="141">
        <v>329</v>
      </c>
      <c r="B22" s="142" t="s">
        <v>59</v>
      </c>
      <c r="C22" s="143">
        <v>10000</v>
      </c>
      <c r="D22" s="143">
        <v>10000</v>
      </c>
      <c r="E22" s="143"/>
      <c r="F22" s="143"/>
      <c r="G22" s="143"/>
      <c r="H22" s="143"/>
      <c r="I22" s="143"/>
      <c r="J22" s="143"/>
    </row>
    <row r="23" spans="1:10" x14ac:dyDescent="0.25">
      <c r="A23" s="138">
        <v>4</v>
      </c>
      <c r="B23" s="139" t="s">
        <v>60</v>
      </c>
      <c r="C23" s="118"/>
      <c r="D23" s="143"/>
      <c r="E23" s="143"/>
      <c r="F23" s="143"/>
      <c r="G23" s="143"/>
      <c r="H23" s="143"/>
      <c r="I23" s="143"/>
      <c r="J23" s="143"/>
    </row>
    <row r="24" spans="1:10" ht="26.4" x14ac:dyDescent="0.25">
      <c r="A24" s="138">
        <v>42</v>
      </c>
      <c r="B24" s="139" t="s">
        <v>61</v>
      </c>
      <c r="C24" s="140"/>
      <c r="D24" s="143"/>
      <c r="E24" s="143"/>
      <c r="F24" s="143"/>
      <c r="G24" s="143"/>
      <c r="H24" s="143"/>
      <c r="I24" s="143"/>
      <c r="J24" s="143"/>
    </row>
    <row r="25" spans="1:10" x14ac:dyDescent="0.25">
      <c r="A25" s="141">
        <v>422</v>
      </c>
      <c r="B25" s="142" t="s">
        <v>62</v>
      </c>
      <c r="C25" s="143">
        <v>15000</v>
      </c>
      <c r="D25" s="143">
        <v>15000</v>
      </c>
      <c r="E25" s="143"/>
      <c r="F25" s="143"/>
      <c r="G25" s="143"/>
      <c r="H25" s="143"/>
      <c r="I25" s="143"/>
      <c r="J25" s="143"/>
    </row>
    <row r="26" spans="1:10" x14ac:dyDescent="0.25">
      <c r="A26" s="144" t="s">
        <v>63</v>
      </c>
      <c r="B26" s="135" t="s">
        <v>64</v>
      </c>
      <c r="C26" s="136">
        <f>SUM(C27:C28)</f>
        <v>5000</v>
      </c>
      <c r="D26" s="136">
        <f>SUM(D27:D28)</f>
        <v>5000</v>
      </c>
      <c r="E26" s="145"/>
      <c r="F26" s="145"/>
      <c r="G26" s="145"/>
      <c r="H26" s="145"/>
      <c r="I26" s="145"/>
      <c r="J26" s="145"/>
    </row>
    <row r="27" spans="1:10" x14ac:dyDescent="0.25">
      <c r="A27" s="138">
        <v>34</v>
      </c>
      <c r="B27" s="139" t="s">
        <v>65</v>
      </c>
      <c r="C27" s="140"/>
      <c r="D27" s="143"/>
      <c r="E27" s="143"/>
      <c r="F27" s="143"/>
      <c r="G27" s="143"/>
      <c r="H27" s="143"/>
      <c r="I27" s="143"/>
      <c r="J27" s="143"/>
    </row>
    <row r="28" spans="1:10" x14ac:dyDescent="0.25">
      <c r="A28" s="141">
        <v>343</v>
      </c>
      <c r="B28" s="142" t="s">
        <v>66</v>
      </c>
      <c r="C28" s="143">
        <v>5000</v>
      </c>
      <c r="D28" s="143">
        <v>5000</v>
      </c>
      <c r="E28" s="143"/>
      <c r="F28" s="143"/>
      <c r="G28" s="143"/>
      <c r="H28" s="143"/>
      <c r="I28" s="143"/>
      <c r="J28" s="143"/>
    </row>
    <row r="29" spans="1:10" ht="26.4" x14ac:dyDescent="0.25">
      <c r="A29" s="130">
        <v>1074</v>
      </c>
      <c r="B29" s="131" t="s">
        <v>67</v>
      </c>
      <c r="C29" s="132">
        <f>SUM(C30)</f>
        <v>355000</v>
      </c>
      <c r="D29" s="132">
        <f>SUM(D30)</f>
        <v>285000</v>
      </c>
      <c r="E29" s="132"/>
      <c r="F29" s="132"/>
      <c r="G29" s="132"/>
      <c r="H29" s="146"/>
      <c r="I29" s="146"/>
      <c r="J29" s="146"/>
    </row>
    <row r="30" spans="1:10" ht="26.4" x14ac:dyDescent="0.25">
      <c r="A30" s="134" t="s">
        <v>68</v>
      </c>
      <c r="B30" s="135" t="s">
        <v>69</v>
      </c>
      <c r="C30" s="136">
        <f>SUM(C31:C45)</f>
        <v>355000</v>
      </c>
      <c r="D30" s="136">
        <f>SUM(D31:D45)</f>
        <v>285000</v>
      </c>
      <c r="E30" s="136"/>
      <c r="F30" s="136"/>
      <c r="G30"/>
      <c r="H30" s="145"/>
      <c r="I30" s="145"/>
      <c r="J30" s="145"/>
    </row>
    <row r="31" spans="1:10" x14ac:dyDescent="0.25">
      <c r="A31" s="138">
        <v>3</v>
      </c>
      <c r="B31" s="139" t="s">
        <v>46</v>
      </c>
      <c r="C31" s="143"/>
      <c r="D31" s="143"/>
      <c r="E31" s="143"/>
      <c r="F31" s="143"/>
      <c r="G31" s="143"/>
      <c r="H31" s="143"/>
      <c r="I31" s="143"/>
      <c r="J31" s="143"/>
    </row>
    <row r="32" spans="1:10" x14ac:dyDescent="0.25">
      <c r="A32" s="138">
        <v>32</v>
      </c>
      <c r="B32" s="139" t="s">
        <v>53</v>
      </c>
      <c r="C32" s="140"/>
      <c r="D32" s="143"/>
      <c r="E32" s="143"/>
      <c r="F32" s="143"/>
      <c r="G32" s="143"/>
      <c r="H32" s="143"/>
      <c r="I32" s="143"/>
      <c r="J32" s="143"/>
    </row>
    <row r="33" spans="1:10" x14ac:dyDescent="0.25">
      <c r="A33" s="141">
        <v>323</v>
      </c>
      <c r="B33" s="142" t="s">
        <v>58</v>
      </c>
      <c r="C33" s="143">
        <v>140000</v>
      </c>
      <c r="D33" s="143">
        <v>140000</v>
      </c>
      <c r="E33" s="143"/>
      <c r="F33" s="143"/>
      <c r="G33" s="143"/>
      <c r="H33" s="143"/>
      <c r="I33" s="143"/>
      <c r="J33" s="143"/>
    </row>
    <row r="34" spans="1:10" x14ac:dyDescent="0.25">
      <c r="A34" s="141">
        <v>329</v>
      </c>
      <c r="B34" s="142" t="s">
        <v>59</v>
      </c>
      <c r="C34" s="143">
        <v>60000</v>
      </c>
      <c r="D34" s="143">
        <v>60000</v>
      </c>
      <c r="E34" s="143"/>
      <c r="F34" s="143"/>
      <c r="G34" s="143"/>
      <c r="H34" s="143"/>
      <c r="I34" s="143"/>
      <c r="J34" s="143"/>
    </row>
    <row r="35" spans="1:10" x14ac:dyDescent="0.25">
      <c r="A35" s="138" t="s">
        <v>70</v>
      </c>
      <c r="B35" s="139" t="s">
        <v>71</v>
      </c>
      <c r="C35" s="140"/>
      <c r="D35" s="140"/>
      <c r="E35" s="140"/>
      <c r="F35" s="140"/>
      <c r="G35" s="140"/>
      <c r="H35" s="143"/>
      <c r="I35" s="143"/>
      <c r="J35" s="143"/>
    </row>
    <row r="36" spans="1:10" x14ac:dyDescent="0.25">
      <c r="A36" s="138">
        <v>32</v>
      </c>
      <c r="B36" s="139" t="s">
        <v>53</v>
      </c>
      <c r="C36" s="140"/>
      <c r="D36" s="140"/>
      <c r="E36" s="143"/>
      <c r="F36" s="143"/>
      <c r="G36" s="140"/>
      <c r="H36" s="143"/>
      <c r="I36" s="143"/>
      <c r="J36" s="143"/>
    </row>
    <row r="37" spans="1:10" x14ac:dyDescent="0.25">
      <c r="A37" s="141">
        <v>322</v>
      </c>
      <c r="B37" s="142" t="s">
        <v>57</v>
      </c>
      <c r="C37" s="143">
        <v>10000</v>
      </c>
      <c r="D37" s="140"/>
      <c r="E37" s="140"/>
      <c r="F37" s="140"/>
      <c r="G37" s="143"/>
      <c r="H37" s="143"/>
      <c r="I37" s="143"/>
      <c r="J37" s="143"/>
    </row>
    <row r="38" spans="1:10" x14ac:dyDescent="0.25">
      <c r="A38" s="141">
        <v>323</v>
      </c>
      <c r="B38" s="142" t="s">
        <v>58</v>
      </c>
      <c r="C38" s="143">
        <v>20000</v>
      </c>
      <c r="D38" s="140"/>
      <c r="E38" s="140"/>
      <c r="F38" s="140"/>
      <c r="G38" s="143"/>
      <c r="H38" s="143"/>
      <c r="I38" s="143"/>
      <c r="J38" s="143"/>
    </row>
    <row r="39" spans="1:10" x14ac:dyDescent="0.25">
      <c r="A39" s="141">
        <v>324</v>
      </c>
      <c r="B39" s="142" t="s">
        <v>72</v>
      </c>
      <c r="C39" s="143">
        <v>20000</v>
      </c>
      <c r="D39" s="140"/>
      <c r="E39" s="140"/>
      <c r="F39" s="140"/>
      <c r="G39" s="143"/>
      <c r="H39" s="143"/>
      <c r="I39" s="143"/>
      <c r="J39" s="143"/>
    </row>
    <row r="40" spans="1:10" x14ac:dyDescent="0.25">
      <c r="A40" s="141">
        <v>329</v>
      </c>
      <c r="B40" s="142" t="s">
        <v>59</v>
      </c>
      <c r="C40" s="143">
        <v>20000</v>
      </c>
      <c r="D40" s="143"/>
      <c r="E40" s="140"/>
      <c r="F40" s="140"/>
      <c r="G40" s="143"/>
      <c r="H40" s="143"/>
      <c r="I40" s="143"/>
      <c r="J40" s="143"/>
    </row>
    <row r="41" spans="1:10" x14ac:dyDescent="0.25">
      <c r="A41" s="138" t="s">
        <v>73</v>
      </c>
      <c r="B41" s="139" t="s">
        <v>74</v>
      </c>
      <c r="C41" s="143"/>
      <c r="D41" s="143"/>
      <c r="E41" s="140"/>
      <c r="F41" s="140"/>
      <c r="G41" s="143"/>
      <c r="H41" s="143"/>
      <c r="I41" s="143"/>
      <c r="J41" s="143"/>
    </row>
    <row r="42" spans="1:10" x14ac:dyDescent="0.25">
      <c r="A42" s="138">
        <v>32</v>
      </c>
      <c r="B42" s="139" t="s">
        <v>53</v>
      </c>
      <c r="C42" s="140"/>
      <c r="D42" s="140"/>
      <c r="E42" s="143"/>
      <c r="F42" s="143"/>
      <c r="G42" s="140"/>
      <c r="H42" s="143"/>
      <c r="I42" s="143"/>
      <c r="J42" s="143"/>
    </row>
    <row r="43" spans="1:10" x14ac:dyDescent="0.25">
      <c r="A43" s="141">
        <v>322</v>
      </c>
      <c r="B43" s="142" t="s">
        <v>57</v>
      </c>
      <c r="C43" s="143">
        <v>15000</v>
      </c>
      <c r="D43" s="143">
        <v>15000</v>
      </c>
      <c r="E43" s="143"/>
      <c r="F43" s="143"/>
      <c r="G43" s="143"/>
      <c r="H43" s="143"/>
      <c r="I43" s="143"/>
      <c r="J43" s="143"/>
    </row>
    <row r="44" spans="1:10" s="118" customFormat="1" x14ac:dyDescent="0.25">
      <c r="A44" s="141">
        <v>323</v>
      </c>
      <c r="B44" s="142" t="s">
        <v>58</v>
      </c>
      <c r="C44" s="143">
        <v>40000</v>
      </c>
      <c r="D44" s="143">
        <v>40000</v>
      </c>
      <c r="E44" s="140"/>
      <c r="F44" s="140"/>
      <c r="G44" s="143"/>
      <c r="H44" s="140"/>
      <c r="I44" s="140"/>
      <c r="J44" s="140"/>
    </row>
    <row r="45" spans="1:10" x14ac:dyDescent="0.25">
      <c r="A45" s="141">
        <v>329</v>
      </c>
      <c r="B45" s="142" t="s">
        <v>59</v>
      </c>
      <c r="C45" s="143">
        <v>30000</v>
      </c>
      <c r="D45" s="143">
        <v>30000</v>
      </c>
      <c r="E45" s="143"/>
      <c r="F45" s="143"/>
      <c r="G45" s="143"/>
      <c r="H45" s="143"/>
      <c r="I45" s="143"/>
      <c r="J45" s="143"/>
    </row>
    <row r="46" spans="1:10" x14ac:dyDescent="0.25">
      <c r="A46" s="130">
        <v>1085</v>
      </c>
      <c r="B46" s="131" t="s">
        <v>75</v>
      </c>
      <c r="C46" s="132">
        <f>SUM(C47)</f>
        <v>250000</v>
      </c>
      <c r="D46" s="132">
        <f>SUM(D47)</f>
        <v>250000</v>
      </c>
      <c r="E46" s="132"/>
      <c r="F46" s="132"/>
      <c r="G46" s="132"/>
      <c r="H46" s="132"/>
      <c r="I46" s="132"/>
      <c r="J46" s="132"/>
    </row>
    <row r="47" spans="1:10" s="118" customFormat="1" ht="12.75" customHeight="1" x14ac:dyDescent="0.25">
      <c r="A47" s="147" t="s">
        <v>76</v>
      </c>
      <c r="B47" s="148" t="s">
        <v>77</v>
      </c>
      <c r="C47" s="149">
        <f>SUM(C48:C50)</f>
        <v>250000</v>
      </c>
      <c r="D47" s="149">
        <f>SUM(D48:D50)</f>
        <v>250000</v>
      </c>
      <c r="E47" s="149"/>
      <c r="F47" s="149"/>
      <c r="G47" s="149"/>
      <c r="H47" s="149"/>
      <c r="I47" s="149"/>
      <c r="J47" s="149"/>
    </row>
    <row r="48" spans="1:10" s="118" customFormat="1" x14ac:dyDescent="0.25">
      <c r="A48" s="138">
        <v>4</v>
      </c>
      <c r="B48" s="139" t="s">
        <v>60</v>
      </c>
      <c r="C48" s="150"/>
      <c r="D48" s="140"/>
      <c r="E48" s="140"/>
      <c r="F48" s="140"/>
      <c r="G48" s="140"/>
      <c r="H48" s="140"/>
      <c r="I48" s="140"/>
      <c r="J48" s="140"/>
    </row>
    <row r="49" spans="1:10" s="118" customFormat="1" ht="26.4" x14ac:dyDescent="0.25">
      <c r="A49" s="138">
        <v>42</v>
      </c>
      <c r="B49" s="139" t="s">
        <v>61</v>
      </c>
      <c r="C49" s="140"/>
      <c r="D49" s="140"/>
      <c r="E49" s="140"/>
      <c r="F49" s="140"/>
      <c r="G49" s="140"/>
      <c r="H49" s="140"/>
      <c r="I49" s="140"/>
      <c r="J49" s="140"/>
    </row>
    <row r="50" spans="1:10" s="118" customFormat="1" x14ac:dyDescent="0.25">
      <c r="A50" s="141">
        <v>422</v>
      </c>
      <c r="B50" s="142" t="s">
        <v>62</v>
      </c>
      <c r="C50" s="143">
        <v>250000</v>
      </c>
      <c r="D50" s="143">
        <v>250000</v>
      </c>
      <c r="E50" s="143"/>
      <c r="F50" s="140"/>
      <c r="G50" s="140"/>
      <c r="H50" s="140"/>
      <c r="I50" s="140"/>
      <c r="J50" s="140"/>
    </row>
    <row r="51" spans="1:10" s="118" customFormat="1" x14ac:dyDescent="0.25">
      <c r="A51" s="141"/>
      <c r="B51" s="142"/>
      <c r="C51" s="143"/>
      <c r="D51" s="143"/>
      <c r="E51" s="140"/>
      <c r="F51" s="140"/>
      <c r="G51" s="140"/>
      <c r="H51" s="140"/>
      <c r="I51" s="140"/>
      <c r="J51" s="140"/>
    </row>
    <row r="52" spans="1:10" s="118" customFormat="1" x14ac:dyDescent="0.25">
      <c r="A52" s="151"/>
      <c r="B52" s="152" t="s">
        <v>78</v>
      </c>
      <c r="C52" s="153">
        <f>C5+C29+C46</f>
        <v>910300</v>
      </c>
      <c r="D52" s="153">
        <f>D5+D29+D46</f>
        <v>840300</v>
      </c>
      <c r="E52" s="153">
        <f>E5+E29+E46</f>
        <v>0</v>
      </c>
      <c r="F52" s="153">
        <f>F5+F29+F46</f>
        <v>0</v>
      </c>
      <c r="G52" s="153">
        <f>G5+G29+G46</f>
        <v>0</v>
      </c>
      <c r="H52" s="153"/>
      <c r="I52" s="153"/>
      <c r="J52" s="153"/>
    </row>
    <row r="53" spans="1:10" s="118" customFormat="1" x14ac:dyDescent="0.25">
      <c r="A53" s="141"/>
      <c r="B53" s="142"/>
      <c r="C53" s="140"/>
      <c r="D53" s="140"/>
      <c r="E53" s="140"/>
      <c r="F53" s="140"/>
      <c r="G53" s="140"/>
      <c r="H53" s="140"/>
      <c r="I53" s="140"/>
      <c r="J53" s="140"/>
    </row>
    <row r="54" spans="1:10" x14ac:dyDescent="0.25">
      <c r="A54" s="15"/>
      <c r="B54" s="154"/>
      <c r="C54" s="155"/>
      <c r="D54" s="155"/>
      <c r="E54" s="155"/>
      <c r="F54" s="155"/>
      <c r="G54" s="155"/>
      <c r="H54" s="155"/>
      <c r="I54" s="155"/>
      <c r="J54" s="155"/>
    </row>
    <row r="55" spans="1:10" ht="92.4" x14ac:dyDescent="0.25">
      <c r="A55" s="125" t="s">
        <v>38</v>
      </c>
      <c r="B55" s="126" t="s">
        <v>39</v>
      </c>
      <c r="C55" s="156" t="s">
        <v>40</v>
      </c>
      <c r="D55" s="156"/>
      <c r="E55" s="156"/>
      <c r="F55" s="156" t="s">
        <v>26</v>
      </c>
      <c r="G55" s="156" t="s">
        <v>27</v>
      </c>
      <c r="H55" s="156" t="s">
        <v>41</v>
      </c>
      <c r="I55" s="156" t="s">
        <v>42</v>
      </c>
      <c r="J55" s="156" t="s">
        <v>30</v>
      </c>
    </row>
    <row r="56" spans="1:10" x14ac:dyDescent="0.25">
      <c r="A56" s="127"/>
      <c r="B56" s="128"/>
      <c r="C56" s="129"/>
      <c r="D56" s="129"/>
      <c r="E56" s="129"/>
      <c r="F56" s="129"/>
      <c r="G56" s="129"/>
      <c r="H56" s="129"/>
      <c r="I56" s="129"/>
      <c r="J56" s="129"/>
    </row>
    <row r="57" spans="1:10" ht="26.4" x14ac:dyDescent="0.25">
      <c r="A57" s="130">
        <v>1073</v>
      </c>
      <c r="B57" s="131" t="s">
        <v>43</v>
      </c>
      <c r="C57" s="132">
        <f>C58+C63+C69+C78</f>
        <v>343000</v>
      </c>
      <c r="D57" s="132">
        <f>D58+D63+D69+D78</f>
        <v>330000</v>
      </c>
      <c r="E57" s="132"/>
      <c r="F57" s="132"/>
      <c r="G57" s="132">
        <f>G58+G63+G69+G78</f>
        <v>13000</v>
      </c>
      <c r="H57" s="133"/>
      <c r="I57" s="133"/>
      <c r="J57" s="133"/>
    </row>
    <row r="58" spans="1:10" x14ac:dyDescent="0.25">
      <c r="A58" s="134" t="s">
        <v>44</v>
      </c>
      <c r="B58" s="135" t="s">
        <v>45</v>
      </c>
      <c r="C58" s="136">
        <f>SUM(C59:C62)</f>
        <v>236600</v>
      </c>
      <c r="D58" s="136">
        <f>SUM(D59:D62)</f>
        <v>236600</v>
      </c>
      <c r="E58" s="137"/>
      <c r="F58" s="137"/>
      <c r="G58" s="137"/>
      <c r="H58" s="137"/>
      <c r="I58" s="137"/>
      <c r="J58" s="137"/>
    </row>
    <row r="59" spans="1:10" s="118" customFormat="1" x14ac:dyDescent="0.25">
      <c r="A59" s="138">
        <v>3</v>
      </c>
      <c r="B59" s="139" t="s">
        <v>46</v>
      </c>
      <c r="C59" s="140"/>
      <c r="D59" s="140"/>
      <c r="E59" s="140"/>
      <c r="F59" s="140"/>
      <c r="G59" s="140"/>
      <c r="H59" s="140"/>
      <c r="I59" s="140"/>
      <c r="J59" s="140"/>
    </row>
    <row r="60" spans="1:10" x14ac:dyDescent="0.25">
      <c r="A60" s="138">
        <v>31</v>
      </c>
      <c r="B60" s="139" t="s">
        <v>47</v>
      </c>
      <c r="C60" s="140"/>
      <c r="D60" s="140"/>
      <c r="E60" s="140"/>
      <c r="F60" s="140"/>
      <c r="G60" s="140"/>
      <c r="H60" s="140"/>
      <c r="I60" s="140"/>
      <c r="J60" s="140"/>
    </row>
    <row r="61" spans="1:10" x14ac:dyDescent="0.25">
      <c r="A61" s="141">
        <v>311</v>
      </c>
      <c r="B61" s="142" t="s">
        <v>48</v>
      </c>
      <c r="C61" s="143">
        <v>203300</v>
      </c>
      <c r="D61" s="143">
        <v>203300</v>
      </c>
      <c r="E61" s="143"/>
      <c r="F61" s="143"/>
      <c r="G61" s="143"/>
      <c r="H61" s="143"/>
      <c r="I61" s="143"/>
      <c r="J61" s="143"/>
    </row>
    <row r="62" spans="1:10" x14ac:dyDescent="0.25">
      <c r="A62" s="141">
        <v>313</v>
      </c>
      <c r="B62" s="142" t="s">
        <v>49</v>
      </c>
      <c r="C62" s="143">
        <v>33300</v>
      </c>
      <c r="D62" s="143">
        <v>33300</v>
      </c>
      <c r="E62" s="143"/>
      <c r="F62" s="143"/>
      <c r="G62" s="143"/>
      <c r="H62" s="143"/>
      <c r="I62" s="143"/>
      <c r="J62" s="143"/>
    </row>
    <row r="63" spans="1:10" ht="26.4" x14ac:dyDescent="0.25">
      <c r="A63" s="144" t="s">
        <v>50</v>
      </c>
      <c r="B63" s="135" t="s">
        <v>51</v>
      </c>
      <c r="C63" s="136">
        <f>SUM(C64:C68)</f>
        <v>17000</v>
      </c>
      <c r="D63" s="136">
        <f>SUM(D64:D68)</f>
        <v>17000</v>
      </c>
      <c r="E63" s="136"/>
      <c r="F63" s="136"/>
      <c r="G63" s="136">
        <f>SUM(G64:G68)</f>
        <v>0</v>
      </c>
      <c r="H63" s="145"/>
      <c r="I63" s="145"/>
      <c r="J63" s="145"/>
    </row>
    <row r="64" spans="1:10" x14ac:dyDescent="0.25">
      <c r="A64" s="138">
        <v>3</v>
      </c>
      <c r="B64" s="139" t="s">
        <v>46</v>
      </c>
      <c r="C64" s="143"/>
      <c r="D64" s="143"/>
      <c r="E64" s="143"/>
      <c r="F64" s="143"/>
      <c r="G64" s="143"/>
      <c r="H64" s="143"/>
      <c r="I64" s="143"/>
      <c r="J64" s="143"/>
    </row>
    <row r="65" spans="1:10" x14ac:dyDescent="0.25">
      <c r="A65" s="138">
        <v>31</v>
      </c>
      <c r="B65" s="139" t="s">
        <v>47</v>
      </c>
      <c r="C65" s="143"/>
      <c r="D65" s="143"/>
      <c r="E65" s="143"/>
      <c r="F65" s="143"/>
      <c r="G65" s="143"/>
      <c r="H65" s="143"/>
      <c r="I65" s="143"/>
      <c r="J65" s="143"/>
    </row>
    <row r="66" spans="1:10" s="118" customFormat="1" x14ac:dyDescent="0.25">
      <c r="A66" s="141">
        <v>312</v>
      </c>
      <c r="B66" s="142" t="s">
        <v>52</v>
      </c>
      <c r="C66" s="143">
        <v>13200</v>
      </c>
      <c r="D66" s="143">
        <v>13200</v>
      </c>
      <c r="E66" s="143"/>
      <c r="F66" s="143"/>
      <c r="G66" s="143"/>
      <c r="H66" s="143"/>
      <c r="I66" s="143"/>
      <c r="J66" s="143"/>
    </row>
    <row r="67" spans="1:10" x14ac:dyDescent="0.25">
      <c r="A67" s="138">
        <v>32</v>
      </c>
      <c r="B67" s="139" t="s">
        <v>53</v>
      </c>
      <c r="C67" s="140"/>
      <c r="D67" s="140"/>
      <c r="E67" s="140"/>
      <c r="F67" s="140"/>
      <c r="G67" s="140"/>
      <c r="H67" s="140"/>
      <c r="I67" s="140"/>
      <c r="J67" s="140"/>
    </row>
    <row r="68" spans="1:10" x14ac:dyDescent="0.25">
      <c r="A68" s="141">
        <v>321</v>
      </c>
      <c r="B68" s="142" t="s">
        <v>54</v>
      </c>
      <c r="C68" s="143">
        <v>3800</v>
      </c>
      <c r="D68" s="143">
        <v>3800</v>
      </c>
      <c r="E68" s="143"/>
      <c r="F68" s="143"/>
      <c r="G68" s="143"/>
      <c r="H68" s="143"/>
      <c r="I68" s="143"/>
      <c r="J68" s="143"/>
    </row>
    <row r="69" spans="1:10" x14ac:dyDescent="0.25">
      <c r="A69" s="144" t="s">
        <v>55</v>
      </c>
      <c r="B69" s="135" t="s">
        <v>56</v>
      </c>
      <c r="C69" s="136">
        <f>SUM(C70:C77)</f>
        <v>82000</v>
      </c>
      <c r="D69" s="136">
        <f>SUM(D70:D77)</f>
        <v>69000</v>
      </c>
      <c r="E69" s="136"/>
      <c r="F69" s="136"/>
      <c r="G69" s="136">
        <f>SUM(G70:G77)</f>
        <v>13000</v>
      </c>
      <c r="H69" s="145"/>
      <c r="I69" s="145"/>
      <c r="J69" s="145"/>
    </row>
    <row r="70" spans="1:10" x14ac:dyDescent="0.25">
      <c r="A70" s="138">
        <v>32</v>
      </c>
      <c r="B70" s="139" t="s">
        <v>53</v>
      </c>
      <c r="C70" s="143"/>
      <c r="D70" s="143"/>
      <c r="E70" s="143"/>
      <c r="F70" s="143"/>
      <c r="G70" s="143"/>
      <c r="H70" s="143"/>
      <c r="I70" s="143"/>
      <c r="J70" s="143"/>
    </row>
    <row r="71" spans="1:10" x14ac:dyDescent="0.25">
      <c r="A71" s="141">
        <v>321</v>
      </c>
      <c r="B71" s="142" t="s">
        <v>54</v>
      </c>
      <c r="C71" s="143">
        <v>3000</v>
      </c>
      <c r="D71" s="143">
        <v>3000</v>
      </c>
      <c r="E71" s="143"/>
      <c r="F71" s="143"/>
      <c r="G71" s="143"/>
      <c r="H71" s="143"/>
      <c r="I71" s="143"/>
      <c r="J71" s="143"/>
    </row>
    <row r="72" spans="1:10" x14ac:dyDescent="0.25">
      <c r="A72" s="141">
        <v>322</v>
      </c>
      <c r="B72" s="142" t="s">
        <v>57</v>
      </c>
      <c r="C72" s="143">
        <v>8000</v>
      </c>
      <c r="D72" s="143">
        <v>8000</v>
      </c>
      <c r="E72" s="143"/>
      <c r="F72" s="143"/>
      <c r="G72" s="143"/>
      <c r="H72" s="143"/>
      <c r="I72" s="143"/>
      <c r="J72" s="143"/>
    </row>
    <row r="73" spans="1:10" x14ac:dyDescent="0.25">
      <c r="A73" s="141">
        <v>323</v>
      </c>
      <c r="B73" s="142" t="s">
        <v>58</v>
      </c>
      <c r="C73" s="143">
        <v>33400</v>
      </c>
      <c r="D73" s="143">
        <v>33400</v>
      </c>
      <c r="E73" s="143"/>
      <c r="F73" s="143"/>
      <c r="G73" s="143"/>
      <c r="H73" s="143"/>
      <c r="I73" s="143"/>
      <c r="J73" s="143"/>
    </row>
    <row r="74" spans="1:10" x14ac:dyDescent="0.25">
      <c r="A74" s="141">
        <v>329</v>
      </c>
      <c r="B74" s="142" t="s">
        <v>59</v>
      </c>
      <c r="C74" s="143">
        <v>12600</v>
      </c>
      <c r="D74" s="143">
        <v>12600</v>
      </c>
      <c r="E74" s="143"/>
      <c r="F74" s="143"/>
      <c r="G74" s="143"/>
      <c r="H74" s="143"/>
      <c r="I74" s="143"/>
      <c r="J74" s="143"/>
    </row>
    <row r="75" spans="1:10" x14ac:dyDescent="0.25">
      <c r="A75" s="138">
        <v>4</v>
      </c>
      <c r="B75" s="139" t="s">
        <v>60</v>
      </c>
      <c r="C75" s="118"/>
      <c r="D75" s="143"/>
      <c r="E75" s="143"/>
      <c r="F75" s="143"/>
      <c r="G75" s="143"/>
      <c r="H75" s="143"/>
      <c r="I75" s="143"/>
      <c r="J75" s="143"/>
    </row>
    <row r="76" spans="1:10" ht="26.4" x14ac:dyDescent="0.25">
      <c r="A76" s="138">
        <v>42</v>
      </c>
      <c r="B76" s="139" t="s">
        <v>61</v>
      </c>
      <c r="C76" s="140"/>
      <c r="D76" s="143"/>
      <c r="E76" s="143"/>
      <c r="F76" s="143"/>
      <c r="G76" s="143"/>
      <c r="H76" s="143"/>
      <c r="I76" s="143"/>
      <c r="J76" s="143"/>
    </row>
    <row r="77" spans="1:10" x14ac:dyDescent="0.25">
      <c r="A77" s="141">
        <v>422</v>
      </c>
      <c r="B77" s="142" t="s">
        <v>62</v>
      </c>
      <c r="C77" s="143">
        <v>25000</v>
      </c>
      <c r="D77" s="143">
        <v>12000</v>
      </c>
      <c r="E77" s="143"/>
      <c r="F77" s="143"/>
      <c r="G77" s="143">
        <v>13000</v>
      </c>
      <c r="H77" s="143"/>
      <c r="I77" s="143"/>
      <c r="J77" s="143"/>
    </row>
    <row r="78" spans="1:10" x14ac:dyDescent="0.25">
      <c r="A78" s="144" t="s">
        <v>63</v>
      </c>
      <c r="B78" s="135" t="s">
        <v>64</v>
      </c>
      <c r="C78" s="136">
        <f>SUM(C79:C80)</f>
        <v>7400</v>
      </c>
      <c r="D78" s="136">
        <f>SUM(D79:D80)</f>
        <v>7400</v>
      </c>
      <c r="E78" s="145"/>
      <c r="F78" s="145"/>
      <c r="G78" s="145"/>
      <c r="H78" s="145"/>
      <c r="I78" s="145"/>
      <c r="J78" s="145"/>
    </row>
    <row r="79" spans="1:10" x14ac:dyDescent="0.25">
      <c r="A79" s="138">
        <v>34</v>
      </c>
      <c r="B79" s="139" t="s">
        <v>65</v>
      </c>
      <c r="C79" s="140"/>
      <c r="D79" s="143"/>
      <c r="E79" s="143"/>
      <c r="F79" s="143"/>
      <c r="G79" s="143"/>
      <c r="H79" s="143"/>
      <c r="I79" s="143"/>
      <c r="J79" s="143"/>
    </row>
    <row r="80" spans="1:10" x14ac:dyDescent="0.25">
      <c r="A80" s="141">
        <v>343</v>
      </c>
      <c r="B80" s="142" t="s">
        <v>66</v>
      </c>
      <c r="C80" s="143">
        <v>7400</v>
      </c>
      <c r="D80" s="143">
        <v>7400</v>
      </c>
      <c r="E80" s="143"/>
      <c r="F80" s="143"/>
      <c r="G80" s="143"/>
      <c r="H80" s="143"/>
      <c r="I80" s="143"/>
      <c r="J80" s="143"/>
    </row>
    <row r="81" spans="1:10" ht="26.4" x14ac:dyDescent="0.25">
      <c r="A81" s="130">
        <v>1074</v>
      </c>
      <c r="B81" s="131" t="s">
        <v>67</v>
      </c>
      <c r="C81" s="132">
        <f>SUM(C82)</f>
        <v>615000</v>
      </c>
      <c r="D81" s="132">
        <f>SUM(D82)</f>
        <v>340000</v>
      </c>
      <c r="E81" s="132">
        <f>SUM(E82)</f>
        <v>42000</v>
      </c>
      <c r="F81" s="132"/>
      <c r="G81" s="132">
        <f>SUM(G82)</f>
        <v>233000</v>
      </c>
      <c r="H81" s="146"/>
      <c r="I81" s="146"/>
      <c r="J81" s="146"/>
    </row>
    <row r="82" spans="1:10" ht="26.4" x14ac:dyDescent="0.25">
      <c r="A82" s="134" t="s">
        <v>68</v>
      </c>
      <c r="B82" s="135" t="s">
        <v>69</v>
      </c>
      <c r="C82" s="136">
        <f>SUM(C83:C98)</f>
        <v>615000</v>
      </c>
      <c r="D82" s="136">
        <f>SUM(D83:D98)</f>
        <v>340000</v>
      </c>
      <c r="E82" s="136">
        <f>SUM(E83:E98)</f>
        <v>42000</v>
      </c>
      <c r="F82" s="136"/>
      <c r="G82" s="136">
        <f>SUM(G83:G98)</f>
        <v>233000</v>
      </c>
      <c r="H82" s="145"/>
      <c r="I82" s="145"/>
      <c r="J82" s="145"/>
    </row>
    <row r="83" spans="1:10" x14ac:dyDescent="0.25">
      <c r="A83" s="138">
        <v>3</v>
      </c>
      <c r="B83" s="139" t="s">
        <v>46</v>
      </c>
      <c r="C83" s="143"/>
      <c r="D83" s="143"/>
      <c r="E83" s="143"/>
      <c r="F83" s="143"/>
      <c r="G83" s="143"/>
      <c r="H83" s="143"/>
      <c r="I83" s="143"/>
      <c r="J83" s="143"/>
    </row>
    <row r="84" spans="1:10" ht="13.5" customHeight="1" x14ac:dyDescent="0.25">
      <c r="A84" s="138">
        <v>32</v>
      </c>
      <c r="B84" s="139" t="s">
        <v>53</v>
      </c>
      <c r="C84" s="140"/>
      <c r="D84" s="143"/>
      <c r="E84" s="143"/>
      <c r="F84" s="143"/>
      <c r="G84" s="143"/>
      <c r="H84" s="143"/>
      <c r="I84" s="143"/>
      <c r="J84" s="143"/>
    </row>
    <row r="85" spans="1:10" x14ac:dyDescent="0.25">
      <c r="A85" s="141">
        <v>323</v>
      </c>
      <c r="B85" s="142" t="s">
        <v>58</v>
      </c>
      <c r="C85" s="143">
        <v>160000</v>
      </c>
      <c r="D85" s="143">
        <v>100000</v>
      </c>
      <c r="E85" s="143">
        <v>35000</v>
      </c>
      <c r="F85" s="143"/>
      <c r="G85" s="143">
        <v>25000</v>
      </c>
      <c r="H85" s="143"/>
      <c r="I85" s="143"/>
      <c r="J85" s="143"/>
    </row>
    <row r="86" spans="1:10" x14ac:dyDescent="0.25">
      <c r="A86" s="141">
        <v>329</v>
      </c>
      <c r="B86" s="142" t="s">
        <v>59</v>
      </c>
      <c r="C86" s="143">
        <v>75000</v>
      </c>
      <c r="D86" s="143">
        <v>60000</v>
      </c>
      <c r="E86" s="143">
        <v>7000</v>
      </c>
      <c r="F86" s="143"/>
      <c r="G86" s="143">
        <v>8000</v>
      </c>
      <c r="H86" s="143"/>
      <c r="I86" s="143"/>
      <c r="J86" s="143"/>
    </row>
    <row r="87" spans="1:10" x14ac:dyDescent="0.25">
      <c r="A87" s="138" t="s">
        <v>70</v>
      </c>
      <c r="B87" s="139" t="s">
        <v>71</v>
      </c>
      <c r="C87" s="140"/>
      <c r="D87" s="140"/>
      <c r="E87" s="140"/>
      <c r="F87" s="140"/>
      <c r="G87" s="140"/>
      <c r="H87" s="143"/>
      <c r="I87" s="143"/>
      <c r="J87" s="143"/>
    </row>
    <row r="88" spans="1:10" x14ac:dyDescent="0.25">
      <c r="A88" s="138">
        <v>32</v>
      </c>
      <c r="B88" s="139" t="s">
        <v>53</v>
      </c>
      <c r="C88" s="140"/>
      <c r="D88" s="140"/>
      <c r="E88" s="143"/>
      <c r="F88" s="143"/>
      <c r="G88" s="140"/>
      <c r="H88" s="143"/>
      <c r="I88" s="143"/>
      <c r="J88" s="143"/>
    </row>
    <row r="89" spans="1:10" x14ac:dyDescent="0.25">
      <c r="A89" s="141">
        <v>322</v>
      </c>
      <c r="B89" s="142" t="s">
        <v>57</v>
      </c>
      <c r="C89" s="143">
        <v>10000</v>
      </c>
      <c r="D89" s="140"/>
      <c r="E89" s="140"/>
      <c r="F89" s="140"/>
      <c r="G89" s="143">
        <v>10000</v>
      </c>
      <c r="H89" s="143"/>
      <c r="I89" s="143"/>
      <c r="J89" s="143"/>
    </row>
    <row r="90" spans="1:10" ht="12.75" customHeight="1" x14ac:dyDescent="0.25">
      <c r="A90" s="141">
        <v>323</v>
      </c>
      <c r="B90" s="142" t="s">
        <v>58</v>
      </c>
      <c r="C90" s="143">
        <v>140000</v>
      </c>
      <c r="D90" s="140"/>
      <c r="E90" s="140"/>
      <c r="F90" s="140"/>
      <c r="G90" s="143">
        <v>140000</v>
      </c>
      <c r="H90" s="143"/>
      <c r="I90" s="143"/>
      <c r="J90" s="143"/>
    </row>
    <row r="91" spans="1:10" ht="15" customHeight="1" x14ac:dyDescent="0.25">
      <c r="A91" s="141">
        <v>324</v>
      </c>
      <c r="B91" s="142" t="s">
        <v>72</v>
      </c>
      <c r="C91" s="143">
        <v>30000</v>
      </c>
      <c r="D91" s="140"/>
      <c r="E91" s="140"/>
      <c r="F91" s="140"/>
      <c r="G91" s="143">
        <v>30000</v>
      </c>
      <c r="H91" s="143"/>
      <c r="I91" s="143"/>
      <c r="J91" s="143"/>
    </row>
    <row r="92" spans="1:10" x14ac:dyDescent="0.25">
      <c r="A92" s="141">
        <v>329</v>
      </c>
      <c r="B92" s="142" t="s">
        <v>59</v>
      </c>
      <c r="C92" s="143">
        <v>20000</v>
      </c>
      <c r="D92" s="143"/>
      <c r="E92" s="140"/>
      <c r="F92" s="140"/>
      <c r="G92" s="143">
        <v>20000</v>
      </c>
      <c r="H92" s="143"/>
      <c r="I92" s="143"/>
      <c r="J92" s="143"/>
    </row>
    <row r="93" spans="1:10" x14ac:dyDescent="0.25">
      <c r="A93" s="138" t="s">
        <v>73</v>
      </c>
      <c r="B93" s="139" t="s">
        <v>79</v>
      </c>
      <c r="C93" s="143"/>
      <c r="D93" s="143"/>
      <c r="E93" s="140"/>
      <c r="F93" s="140"/>
      <c r="G93" s="143"/>
      <c r="H93" s="143"/>
      <c r="I93" s="143"/>
      <c r="J93" s="143"/>
    </row>
    <row r="94" spans="1:10" x14ac:dyDescent="0.25">
      <c r="A94" s="138">
        <v>32</v>
      </c>
      <c r="B94" s="139" t="s">
        <v>53</v>
      </c>
      <c r="C94" s="140"/>
      <c r="D94" s="140"/>
      <c r="E94" s="143"/>
      <c r="F94" s="143"/>
      <c r="G94" s="140"/>
      <c r="H94" s="143"/>
      <c r="I94" s="143"/>
      <c r="J94" s="143"/>
    </row>
    <row r="95" spans="1:10" x14ac:dyDescent="0.25">
      <c r="A95" s="141">
        <v>322</v>
      </c>
      <c r="B95" s="142" t="s">
        <v>57</v>
      </c>
      <c r="C95" s="143">
        <v>35500</v>
      </c>
      <c r="D95" s="143">
        <v>35500</v>
      </c>
      <c r="E95" s="143"/>
      <c r="F95" s="143"/>
      <c r="G95" s="143"/>
      <c r="H95" s="143"/>
      <c r="I95" s="143"/>
      <c r="J95" s="143"/>
    </row>
    <row r="96" spans="1:10" x14ac:dyDescent="0.25">
      <c r="A96" s="141">
        <v>323</v>
      </c>
      <c r="B96" s="142" t="s">
        <v>58</v>
      </c>
      <c r="C96" s="143">
        <v>82000</v>
      </c>
      <c r="D96" s="143">
        <v>82000</v>
      </c>
      <c r="E96" s="140"/>
      <c r="F96" s="140"/>
      <c r="G96" s="143"/>
      <c r="H96" s="140"/>
      <c r="I96" s="140"/>
      <c r="J96" s="140"/>
    </row>
    <row r="97" spans="1:10" ht="12" customHeight="1" x14ac:dyDescent="0.25">
      <c r="A97" s="141">
        <v>324</v>
      </c>
      <c r="B97" s="142" t="s">
        <v>72</v>
      </c>
      <c r="C97" s="143">
        <v>30000</v>
      </c>
      <c r="D97" s="143">
        <v>30000</v>
      </c>
      <c r="E97" s="140"/>
      <c r="F97" s="140"/>
      <c r="G97" s="143"/>
      <c r="H97" s="143"/>
      <c r="I97" s="143"/>
      <c r="J97" s="143"/>
    </row>
    <row r="98" spans="1:10" x14ac:dyDescent="0.25">
      <c r="A98" s="141">
        <v>329</v>
      </c>
      <c r="B98" s="142" t="s">
        <v>59</v>
      </c>
      <c r="C98" s="143">
        <v>32500</v>
      </c>
      <c r="D98" s="143">
        <v>32500</v>
      </c>
      <c r="E98" s="143"/>
      <c r="F98" s="143"/>
      <c r="G98" s="143"/>
      <c r="H98" s="143"/>
      <c r="I98" s="143"/>
      <c r="J98" s="143"/>
    </row>
    <row r="99" spans="1:10" x14ac:dyDescent="0.25">
      <c r="A99" s="130">
        <v>1085</v>
      </c>
      <c r="B99" s="131" t="s">
        <v>75</v>
      </c>
      <c r="C99" s="132">
        <f>SUM(C100)</f>
        <v>500000</v>
      </c>
      <c r="D99" s="132">
        <f>SUM(D100)</f>
        <v>330000</v>
      </c>
      <c r="E99" s="132">
        <f>SUM(E100)</f>
        <v>10000</v>
      </c>
      <c r="F99" s="132"/>
      <c r="G99" s="132">
        <f>SUM(G100)</f>
        <v>160000</v>
      </c>
      <c r="H99" s="132"/>
      <c r="I99" s="132"/>
      <c r="J99" s="132"/>
    </row>
    <row r="100" spans="1:10" x14ac:dyDescent="0.25">
      <c r="A100" s="147" t="s">
        <v>76</v>
      </c>
      <c r="B100" s="148" t="s">
        <v>77</v>
      </c>
      <c r="C100" s="149">
        <f>SUM(C101:C103)</f>
        <v>500000</v>
      </c>
      <c r="D100" s="149">
        <f>SUM(D101:D103)</f>
        <v>330000</v>
      </c>
      <c r="E100" s="149">
        <f>SUM(E101:E103)</f>
        <v>10000</v>
      </c>
      <c r="F100" s="149"/>
      <c r="G100" s="149">
        <f>SUM(G101:G103)</f>
        <v>160000</v>
      </c>
      <c r="H100" s="149"/>
      <c r="I100" s="149"/>
      <c r="J100" s="149"/>
    </row>
    <row r="101" spans="1:10" x14ac:dyDescent="0.25">
      <c r="A101" s="138">
        <v>4</v>
      </c>
      <c r="B101" s="139" t="s">
        <v>60</v>
      </c>
      <c r="C101" s="150"/>
      <c r="D101" s="140"/>
      <c r="E101" s="140"/>
      <c r="F101" s="140"/>
      <c r="G101" s="140"/>
      <c r="H101" s="140"/>
      <c r="I101" s="140"/>
      <c r="J101" s="140"/>
    </row>
    <row r="102" spans="1:10" ht="26.4" x14ac:dyDescent="0.25">
      <c r="A102" s="138">
        <v>42</v>
      </c>
      <c r="B102" s="139" t="s">
        <v>61</v>
      </c>
      <c r="C102" s="140"/>
      <c r="D102" s="140"/>
      <c r="E102" s="140"/>
      <c r="F102" s="140"/>
      <c r="G102" s="140"/>
      <c r="H102" s="140"/>
      <c r="I102" s="140"/>
      <c r="J102" s="140"/>
    </row>
    <row r="103" spans="1:10" x14ac:dyDescent="0.25">
      <c r="A103" s="141">
        <v>422</v>
      </c>
      <c r="B103" s="142" t="s">
        <v>62</v>
      </c>
      <c r="C103" s="143">
        <v>500000</v>
      </c>
      <c r="D103" s="143">
        <v>330000</v>
      </c>
      <c r="E103" s="143">
        <v>10000</v>
      </c>
      <c r="F103" s="140"/>
      <c r="G103" s="143">
        <v>160000</v>
      </c>
      <c r="H103" s="140"/>
      <c r="I103" s="140"/>
      <c r="J103" s="140"/>
    </row>
    <row r="104" spans="1:10" x14ac:dyDescent="0.25">
      <c r="A104" s="141"/>
      <c r="B104" s="142"/>
      <c r="C104" s="143"/>
      <c r="D104" s="143"/>
      <c r="E104" s="140"/>
      <c r="F104" s="140"/>
      <c r="G104" s="140"/>
      <c r="H104" s="140"/>
      <c r="I104" s="140"/>
      <c r="J104" s="140"/>
    </row>
    <row r="105" spans="1:10" x14ac:dyDescent="0.25">
      <c r="A105" s="151"/>
      <c r="B105" s="152" t="s">
        <v>78</v>
      </c>
      <c r="C105" s="153">
        <f>C57+C81+C99</f>
        <v>1458000</v>
      </c>
      <c r="D105" s="153">
        <f>D57+D81+D99</f>
        <v>1000000</v>
      </c>
      <c r="E105" s="153">
        <f>E57+E81+E99</f>
        <v>52000</v>
      </c>
      <c r="F105" s="153"/>
      <c r="G105" s="153">
        <f>G57+G81+G99</f>
        <v>406000</v>
      </c>
      <c r="H105" s="153"/>
      <c r="I105" s="153"/>
      <c r="J105" s="153"/>
    </row>
    <row r="106" spans="1:10" x14ac:dyDescent="0.25">
      <c r="A106" s="141"/>
      <c r="B106" s="139"/>
      <c r="C106" s="140"/>
      <c r="D106" s="140"/>
      <c r="E106" s="140"/>
      <c r="F106" s="140"/>
      <c r="G106" s="140"/>
      <c r="H106" s="140"/>
      <c r="I106" s="140"/>
      <c r="J106" s="140"/>
    </row>
    <row r="107" spans="1:10" x14ac:dyDescent="0.25">
      <c r="A107" s="157"/>
      <c r="B107" s="158"/>
      <c r="C107" s="159"/>
      <c r="D107" s="159"/>
      <c r="E107" s="159"/>
      <c r="F107" s="159"/>
      <c r="G107" s="159"/>
      <c r="H107" s="159"/>
      <c r="I107" s="159"/>
      <c r="J107" s="159"/>
    </row>
    <row r="108" spans="1:10" ht="92.4" x14ac:dyDescent="0.25">
      <c r="A108" s="125" t="s">
        <v>38</v>
      </c>
      <c r="B108" s="126" t="s">
        <v>39</v>
      </c>
      <c r="C108" s="125" t="s">
        <v>80</v>
      </c>
      <c r="D108" s="125" t="s">
        <v>24</v>
      </c>
      <c r="E108" s="125" t="s">
        <v>25</v>
      </c>
      <c r="F108" s="125" t="s">
        <v>26</v>
      </c>
      <c r="G108" s="125" t="s">
        <v>27</v>
      </c>
      <c r="H108" s="125" t="s">
        <v>41</v>
      </c>
      <c r="I108" s="125" t="s">
        <v>42</v>
      </c>
      <c r="J108" s="125" t="s">
        <v>30</v>
      </c>
    </row>
    <row r="109" spans="1:10" x14ac:dyDescent="0.25">
      <c r="A109" s="127"/>
      <c r="B109" s="128"/>
      <c r="C109" s="129"/>
      <c r="D109" s="129"/>
      <c r="E109" s="129"/>
      <c r="F109" s="129"/>
      <c r="G109" s="129"/>
      <c r="H109" s="129"/>
      <c r="I109" s="129"/>
      <c r="J109" s="129"/>
    </row>
    <row r="110" spans="1:10" ht="26.4" x14ac:dyDescent="0.25">
      <c r="A110" s="130">
        <v>1073</v>
      </c>
      <c r="B110" s="131" t="s">
        <v>43</v>
      </c>
      <c r="C110" s="132">
        <f>C111+C116+C122+C131</f>
        <v>360000</v>
      </c>
      <c r="D110" s="132">
        <f>D111+D116+D122+D131</f>
        <v>340000</v>
      </c>
      <c r="E110" s="132">
        <f>E111+E116+E122+E131</f>
        <v>7000</v>
      </c>
      <c r="F110" s="132"/>
      <c r="G110" s="132">
        <f>G111+G116+G122+G131</f>
        <v>13000</v>
      </c>
      <c r="H110" s="132"/>
      <c r="I110" s="132"/>
      <c r="J110" s="132"/>
    </row>
    <row r="111" spans="1:10" x14ac:dyDescent="0.25">
      <c r="A111" s="134" t="s">
        <v>44</v>
      </c>
      <c r="B111" s="135" t="s">
        <v>45</v>
      </c>
      <c r="C111" s="136">
        <f>SUM(C112:C115)</f>
        <v>244000</v>
      </c>
      <c r="D111" s="136">
        <f>SUM(D112:D115)</f>
        <v>244000</v>
      </c>
      <c r="E111" s="136"/>
      <c r="F111" s="136"/>
      <c r="G111" s="136"/>
      <c r="H111" s="137"/>
      <c r="I111" s="137"/>
      <c r="J111" s="137"/>
    </row>
    <row r="112" spans="1:10" x14ac:dyDescent="0.25">
      <c r="A112" s="138">
        <v>3</v>
      </c>
      <c r="B112" s="139" t="s">
        <v>46</v>
      </c>
      <c r="C112" s="140"/>
      <c r="D112" s="140"/>
      <c r="E112" s="140"/>
      <c r="F112" s="140"/>
      <c r="G112" s="140"/>
      <c r="H112" s="140"/>
      <c r="I112" s="140"/>
      <c r="J112" s="140"/>
    </row>
    <row r="113" spans="1:10" x14ac:dyDescent="0.25">
      <c r="A113" s="138">
        <v>31</v>
      </c>
      <c r="B113" s="139" t="s">
        <v>47</v>
      </c>
      <c r="C113" s="140"/>
      <c r="D113" s="140"/>
      <c r="E113" s="140"/>
      <c r="F113" s="140"/>
      <c r="G113" s="140"/>
      <c r="H113" s="140"/>
      <c r="I113" s="140"/>
      <c r="J113" s="140"/>
    </row>
    <row r="114" spans="1:10" x14ac:dyDescent="0.25">
      <c r="A114" s="141">
        <v>311</v>
      </c>
      <c r="B114" s="142" t="s">
        <v>48</v>
      </c>
      <c r="C114" s="143">
        <v>209500</v>
      </c>
      <c r="D114" s="143">
        <v>209500</v>
      </c>
      <c r="E114" s="143"/>
      <c r="F114" s="143"/>
      <c r="G114" s="143"/>
      <c r="H114" s="143"/>
      <c r="I114" s="143"/>
      <c r="J114" s="143"/>
    </row>
    <row r="115" spans="1:10" x14ac:dyDescent="0.25">
      <c r="A115" s="141">
        <v>313</v>
      </c>
      <c r="B115" s="142" t="s">
        <v>49</v>
      </c>
      <c r="C115" s="143">
        <v>34500</v>
      </c>
      <c r="D115" s="143">
        <v>34500</v>
      </c>
      <c r="E115" s="143"/>
      <c r="F115" s="143"/>
      <c r="G115" s="143"/>
      <c r="H115" s="143"/>
      <c r="I115" s="143"/>
      <c r="J115" s="143"/>
    </row>
    <row r="116" spans="1:10" ht="26.4" x14ac:dyDescent="0.25">
      <c r="A116" s="144" t="s">
        <v>50</v>
      </c>
      <c r="B116" s="135" t="s">
        <v>51</v>
      </c>
      <c r="C116" s="136">
        <f>SUM(C117:C121)</f>
        <v>17700</v>
      </c>
      <c r="D116" s="136">
        <f>SUM(D117:D121)</f>
        <v>17700</v>
      </c>
      <c r="E116" s="136"/>
      <c r="F116" s="136"/>
      <c r="G116" s="136"/>
      <c r="H116" s="145"/>
      <c r="I116" s="145"/>
      <c r="J116" s="145"/>
    </row>
    <row r="117" spans="1:10" x14ac:dyDescent="0.25">
      <c r="A117" s="138">
        <v>3</v>
      </c>
      <c r="B117" s="139" t="s">
        <v>46</v>
      </c>
      <c r="C117" s="143"/>
      <c r="D117" s="143"/>
      <c r="E117" s="143"/>
      <c r="F117" s="143"/>
      <c r="G117" s="143"/>
      <c r="H117" s="143"/>
      <c r="I117" s="143"/>
      <c r="J117" s="143"/>
    </row>
    <row r="118" spans="1:10" x14ac:dyDescent="0.25">
      <c r="A118" s="138">
        <v>31</v>
      </c>
      <c r="B118" s="139" t="s">
        <v>47</v>
      </c>
      <c r="C118" s="143"/>
      <c r="D118" s="143"/>
      <c r="E118" s="143"/>
      <c r="F118" s="143"/>
      <c r="G118" s="143"/>
      <c r="H118" s="143"/>
      <c r="I118" s="143"/>
      <c r="J118" s="143"/>
    </row>
    <row r="119" spans="1:10" x14ac:dyDescent="0.25">
      <c r="A119" s="141">
        <v>312</v>
      </c>
      <c r="B119" s="142" t="s">
        <v>52</v>
      </c>
      <c r="C119" s="143">
        <v>13500</v>
      </c>
      <c r="D119" s="143">
        <v>13500</v>
      </c>
      <c r="E119" s="143"/>
      <c r="F119" s="143"/>
      <c r="G119" s="143"/>
      <c r="H119" s="143"/>
      <c r="I119" s="143"/>
      <c r="J119" s="143"/>
    </row>
    <row r="120" spans="1:10" x14ac:dyDescent="0.25">
      <c r="A120" s="138">
        <v>32</v>
      </c>
      <c r="B120" s="139" t="s">
        <v>53</v>
      </c>
      <c r="C120" s="140"/>
      <c r="D120" s="140"/>
      <c r="E120" s="140"/>
      <c r="F120" s="140"/>
      <c r="G120" s="140"/>
      <c r="H120" s="140"/>
      <c r="I120" s="140"/>
      <c r="J120" s="140"/>
    </row>
    <row r="121" spans="1:10" x14ac:dyDescent="0.25">
      <c r="A121" s="141">
        <v>321</v>
      </c>
      <c r="B121" s="142" t="s">
        <v>54</v>
      </c>
      <c r="C121" s="143">
        <v>4200</v>
      </c>
      <c r="D121" s="143">
        <v>4200</v>
      </c>
      <c r="E121" s="143"/>
      <c r="F121" s="143"/>
      <c r="G121" s="143"/>
      <c r="H121" s="143"/>
      <c r="I121" s="143"/>
      <c r="J121" s="143"/>
    </row>
    <row r="122" spans="1:10" x14ac:dyDescent="0.25">
      <c r="A122" s="144" t="s">
        <v>55</v>
      </c>
      <c r="B122" s="135" t="s">
        <v>56</v>
      </c>
      <c r="C122" s="136">
        <f>SUM(C123:C130)</f>
        <v>90100</v>
      </c>
      <c r="D122" s="136">
        <f>SUM(D123:D130)</f>
        <v>70100</v>
      </c>
      <c r="E122" s="136">
        <f>SUM(E123:E130)</f>
        <v>7000</v>
      </c>
      <c r="F122" s="136"/>
      <c r="G122" s="136">
        <f>SUM(G123:G130)</f>
        <v>13000</v>
      </c>
      <c r="H122" s="145"/>
      <c r="I122" s="145"/>
      <c r="J122" s="145"/>
    </row>
    <row r="123" spans="1:10" x14ac:dyDescent="0.25">
      <c r="A123" s="138">
        <v>32</v>
      </c>
      <c r="B123" s="139" t="s">
        <v>53</v>
      </c>
      <c r="C123" s="143"/>
      <c r="D123" s="143"/>
      <c r="E123" s="143"/>
      <c r="F123" s="143"/>
      <c r="G123" s="143"/>
      <c r="H123" s="143"/>
      <c r="I123" s="143"/>
      <c r="J123" s="143"/>
    </row>
    <row r="124" spans="1:10" x14ac:dyDescent="0.25">
      <c r="A124" s="141">
        <v>321</v>
      </c>
      <c r="B124" s="142" t="s">
        <v>54</v>
      </c>
      <c r="C124" s="143">
        <v>3000</v>
      </c>
      <c r="D124" s="143">
        <v>3000</v>
      </c>
      <c r="E124" s="143"/>
      <c r="F124" s="143"/>
      <c r="G124" s="143"/>
      <c r="H124" s="143"/>
      <c r="I124" s="143"/>
      <c r="J124" s="143"/>
    </row>
    <row r="125" spans="1:10" x14ac:dyDescent="0.25">
      <c r="A125" s="141">
        <v>322</v>
      </c>
      <c r="B125" s="142" t="s">
        <v>57</v>
      </c>
      <c r="C125" s="143">
        <v>9300</v>
      </c>
      <c r="D125" s="143">
        <v>9300</v>
      </c>
      <c r="E125" s="143"/>
      <c r="F125" s="143"/>
      <c r="G125" s="143"/>
      <c r="H125" s="143"/>
      <c r="I125" s="143"/>
      <c r="J125" s="143"/>
    </row>
    <row r="126" spans="1:10" x14ac:dyDescent="0.25">
      <c r="A126" s="141">
        <v>323</v>
      </c>
      <c r="B126" s="142" t="s">
        <v>58</v>
      </c>
      <c r="C126" s="143">
        <v>34400</v>
      </c>
      <c r="D126" s="143">
        <v>34400</v>
      </c>
      <c r="E126" s="143"/>
      <c r="F126" s="143"/>
      <c r="G126" s="143"/>
      <c r="H126" s="143"/>
      <c r="I126" s="143"/>
      <c r="J126" s="143"/>
    </row>
    <row r="127" spans="1:10" x14ac:dyDescent="0.25">
      <c r="A127" s="141">
        <v>329</v>
      </c>
      <c r="B127" s="142" t="s">
        <v>59</v>
      </c>
      <c r="C127" s="143">
        <v>13400</v>
      </c>
      <c r="D127" s="143">
        <v>13400</v>
      </c>
      <c r="E127" s="143"/>
      <c r="F127" s="143"/>
      <c r="G127" s="143"/>
      <c r="H127" s="143"/>
      <c r="I127" s="143"/>
      <c r="J127" s="143"/>
    </row>
    <row r="128" spans="1:10" x14ac:dyDescent="0.25">
      <c r="A128" s="138">
        <v>4</v>
      </c>
      <c r="B128" s="139" t="s">
        <v>60</v>
      </c>
      <c r="C128" s="118"/>
      <c r="D128" s="143"/>
      <c r="E128" s="143"/>
      <c r="F128" s="143"/>
      <c r="G128" s="143"/>
      <c r="H128" s="143"/>
      <c r="I128" s="143"/>
      <c r="J128" s="143"/>
    </row>
    <row r="129" spans="1:10" ht="26.4" x14ac:dyDescent="0.25">
      <c r="A129" s="138">
        <v>42</v>
      </c>
      <c r="B129" s="139" t="s">
        <v>61</v>
      </c>
      <c r="C129" s="140"/>
      <c r="D129" s="143"/>
      <c r="E129" s="143"/>
      <c r="F129" s="143"/>
      <c r="G129" s="143"/>
      <c r="H129" s="143"/>
      <c r="I129" s="143"/>
      <c r="J129" s="143"/>
    </row>
    <row r="130" spans="1:10" x14ac:dyDescent="0.25">
      <c r="A130" s="141">
        <v>422</v>
      </c>
      <c r="B130" s="142" t="s">
        <v>62</v>
      </c>
      <c r="C130" s="143">
        <v>30000</v>
      </c>
      <c r="D130" s="143">
        <v>10000</v>
      </c>
      <c r="E130" s="143">
        <v>7000</v>
      </c>
      <c r="F130" s="143"/>
      <c r="G130" s="143">
        <v>13000</v>
      </c>
      <c r="H130" s="143"/>
      <c r="I130" s="143"/>
      <c r="J130" s="143"/>
    </row>
    <row r="131" spans="1:10" x14ac:dyDescent="0.25">
      <c r="A131" s="144" t="s">
        <v>63</v>
      </c>
      <c r="B131" s="135" t="s">
        <v>64</v>
      </c>
      <c r="C131" s="136">
        <f>SUM(C132:C133)</f>
        <v>8200</v>
      </c>
      <c r="D131" s="136">
        <f>SUM(D132:D133)</f>
        <v>8200</v>
      </c>
      <c r="E131" s="145"/>
      <c r="F131" s="145"/>
      <c r="G131" s="145"/>
      <c r="H131" s="145"/>
      <c r="I131" s="145"/>
      <c r="J131" s="145"/>
    </row>
    <row r="132" spans="1:10" x14ac:dyDescent="0.25">
      <c r="A132" s="138">
        <v>34</v>
      </c>
      <c r="B132" s="139" t="s">
        <v>65</v>
      </c>
      <c r="C132" s="140"/>
      <c r="D132" s="143"/>
      <c r="E132" s="143"/>
      <c r="F132" s="143"/>
      <c r="G132" s="143"/>
      <c r="H132" s="143"/>
      <c r="I132" s="143"/>
      <c r="J132" s="143"/>
    </row>
    <row r="133" spans="1:10" x14ac:dyDescent="0.25">
      <c r="A133" s="141">
        <v>343</v>
      </c>
      <c r="B133" s="142" t="s">
        <v>66</v>
      </c>
      <c r="C133" s="143">
        <v>8200</v>
      </c>
      <c r="D133" s="143">
        <v>8200</v>
      </c>
      <c r="E133" s="143"/>
      <c r="F133" s="143"/>
      <c r="G133" s="143"/>
      <c r="H133" s="143"/>
      <c r="I133" s="143"/>
      <c r="J133" s="143"/>
    </row>
    <row r="134" spans="1:10" ht="26.4" x14ac:dyDescent="0.25">
      <c r="A134" s="130">
        <v>1074</v>
      </c>
      <c r="B134" s="131" t="s">
        <v>67</v>
      </c>
      <c r="C134" s="132">
        <f>SUM(C135)</f>
        <v>650000</v>
      </c>
      <c r="D134" s="132">
        <f>SUM(D135)</f>
        <v>330000</v>
      </c>
      <c r="E134" s="132">
        <f>SUM(E135)</f>
        <v>60000</v>
      </c>
      <c r="F134" s="132"/>
      <c r="G134" s="132">
        <f>SUM(G135)</f>
        <v>260000</v>
      </c>
      <c r="H134" s="146"/>
      <c r="I134" s="146"/>
      <c r="J134" s="146"/>
    </row>
    <row r="135" spans="1:10" ht="26.4" x14ac:dyDescent="0.25">
      <c r="A135" s="134" t="s">
        <v>68</v>
      </c>
      <c r="B135" s="135" t="s">
        <v>69</v>
      </c>
      <c r="C135" s="136">
        <f>SUM(C136:C151)</f>
        <v>650000</v>
      </c>
      <c r="D135" s="136">
        <f>SUM(D136:D151)</f>
        <v>330000</v>
      </c>
      <c r="E135" s="136">
        <f>SUM(E136:E151)</f>
        <v>60000</v>
      </c>
      <c r="F135" s="136"/>
      <c r="G135" s="136">
        <f>SUM(G136:G151)</f>
        <v>260000</v>
      </c>
      <c r="H135" s="145"/>
      <c r="I135" s="145"/>
      <c r="J135" s="145"/>
    </row>
    <row r="136" spans="1:10" x14ac:dyDescent="0.25">
      <c r="A136" s="138">
        <v>3</v>
      </c>
      <c r="B136" s="139" t="s">
        <v>46</v>
      </c>
      <c r="C136" s="143"/>
      <c r="D136" s="143"/>
      <c r="E136" s="143"/>
      <c r="F136" s="143"/>
      <c r="G136" s="143"/>
      <c r="H136" s="143"/>
      <c r="I136" s="143"/>
      <c r="J136" s="143"/>
    </row>
    <row r="137" spans="1:10" ht="12.75" customHeight="1" x14ac:dyDescent="0.25">
      <c r="A137" s="138">
        <v>32</v>
      </c>
      <c r="B137" s="139" t="s">
        <v>53</v>
      </c>
      <c r="C137" s="140"/>
      <c r="D137" s="143"/>
      <c r="E137" s="143"/>
      <c r="F137" s="143"/>
      <c r="G137" s="143"/>
      <c r="H137" s="143"/>
      <c r="I137" s="143"/>
      <c r="J137" s="143"/>
    </row>
    <row r="138" spans="1:10" x14ac:dyDescent="0.25">
      <c r="A138" s="141">
        <v>323</v>
      </c>
      <c r="B138" s="142" t="s">
        <v>58</v>
      </c>
      <c r="C138" s="143">
        <v>180000</v>
      </c>
      <c r="D138" s="143">
        <v>100000</v>
      </c>
      <c r="E138" s="143">
        <v>45000</v>
      </c>
      <c r="F138" s="143"/>
      <c r="G138" s="143">
        <v>35000</v>
      </c>
      <c r="H138" s="143"/>
      <c r="I138" s="143"/>
      <c r="J138" s="143"/>
    </row>
    <row r="139" spans="1:10" x14ac:dyDescent="0.25">
      <c r="A139" s="141">
        <v>329</v>
      </c>
      <c r="B139" s="142" t="s">
        <v>59</v>
      </c>
      <c r="C139" s="143">
        <v>90000</v>
      </c>
      <c r="D139" s="143">
        <v>50000</v>
      </c>
      <c r="E139" s="143">
        <v>15000</v>
      </c>
      <c r="F139" s="143"/>
      <c r="G139" s="143">
        <v>25000</v>
      </c>
      <c r="H139" s="143"/>
      <c r="I139" s="143"/>
      <c r="J139" s="143"/>
    </row>
    <row r="140" spans="1:10" x14ac:dyDescent="0.25">
      <c r="A140" s="138" t="s">
        <v>70</v>
      </c>
      <c r="B140" s="139" t="s">
        <v>71</v>
      </c>
      <c r="C140" s="140"/>
      <c r="D140" s="140"/>
      <c r="E140" s="140"/>
      <c r="F140" s="140"/>
      <c r="G140" s="140"/>
      <c r="H140" s="143"/>
      <c r="I140" s="143"/>
      <c r="J140" s="143"/>
    </row>
    <row r="141" spans="1:10" x14ac:dyDescent="0.25">
      <c r="A141" s="138">
        <v>32</v>
      </c>
      <c r="B141" s="139" t="s">
        <v>53</v>
      </c>
      <c r="C141" s="140"/>
      <c r="D141" s="140"/>
      <c r="E141" s="143"/>
      <c r="F141" s="143"/>
      <c r="G141" s="140"/>
      <c r="H141" s="143"/>
      <c r="I141" s="143"/>
      <c r="J141" s="143"/>
    </row>
    <row r="142" spans="1:10" x14ac:dyDescent="0.25">
      <c r="A142" s="141">
        <v>322</v>
      </c>
      <c r="B142" s="142" t="s">
        <v>57</v>
      </c>
      <c r="C142" s="143">
        <v>10000</v>
      </c>
      <c r="D142" s="140"/>
      <c r="E142" s="140"/>
      <c r="F142" s="140"/>
      <c r="G142" s="143">
        <v>10000</v>
      </c>
      <c r="H142" s="143"/>
      <c r="I142" s="143"/>
      <c r="J142" s="143"/>
    </row>
    <row r="143" spans="1:10" ht="14.25" customHeight="1" x14ac:dyDescent="0.25">
      <c r="A143" s="141">
        <v>323</v>
      </c>
      <c r="B143" s="142" t="s">
        <v>58</v>
      </c>
      <c r="C143" s="143">
        <v>140000</v>
      </c>
      <c r="D143" s="140"/>
      <c r="E143" s="140"/>
      <c r="F143" s="140"/>
      <c r="G143" s="143">
        <v>140000</v>
      </c>
      <c r="H143" s="143"/>
      <c r="I143" s="143"/>
      <c r="J143" s="143"/>
    </row>
    <row r="144" spans="1:10" ht="12.75" customHeight="1" x14ac:dyDescent="0.25">
      <c r="A144" s="141">
        <v>324</v>
      </c>
      <c r="B144" s="142" t="s">
        <v>72</v>
      </c>
      <c r="C144" s="143">
        <v>30000</v>
      </c>
      <c r="D144" s="140"/>
      <c r="E144" s="140"/>
      <c r="F144" s="140"/>
      <c r="G144" s="143">
        <v>30000</v>
      </c>
      <c r="H144" s="143"/>
      <c r="I144" s="143"/>
      <c r="J144" s="143"/>
    </row>
    <row r="145" spans="1:10" x14ac:dyDescent="0.25">
      <c r="A145" s="141">
        <v>329</v>
      </c>
      <c r="B145" s="142" t="s">
        <v>59</v>
      </c>
      <c r="C145" s="143">
        <v>20000</v>
      </c>
      <c r="D145" s="143"/>
      <c r="E145" s="140"/>
      <c r="F145" s="140"/>
      <c r="G145" s="143">
        <v>20000</v>
      </c>
      <c r="H145" s="143"/>
      <c r="I145" s="143"/>
      <c r="J145" s="143"/>
    </row>
    <row r="146" spans="1:10" x14ac:dyDescent="0.25">
      <c r="A146" s="138" t="s">
        <v>73</v>
      </c>
      <c r="B146" s="139" t="s">
        <v>79</v>
      </c>
      <c r="C146" s="143"/>
      <c r="D146" s="143"/>
      <c r="E146" s="140"/>
      <c r="F146" s="140"/>
      <c r="G146" s="143"/>
      <c r="H146" s="143"/>
      <c r="I146" s="143"/>
      <c r="J146" s="143"/>
    </row>
    <row r="147" spans="1:10" x14ac:dyDescent="0.25">
      <c r="A147" s="138">
        <v>32</v>
      </c>
      <c r="B147" s="139" t="s">
        <v>53</v>
      </c>
      <c r="C147" s="140"/>
      <c r="D147" s="140"/>
      <c r="E147" s="143"/>
      <c r="F147" s="143"/>
      <c r="G147" s="140"/>
      <c r="H147" s="143"/>
      <c r="I147" s="143"/>
      <c r="J147" s="143"/>
    </row>
    <row r="148" spans="1:10" x14ac:dyDescent="0.25">
      <c r="A148" s="141">
        <v>322</v>
      </c>
      <c r="B148" s="142" t="s">
        <v>57</v>
      </c>
      <c r="C148" s="143">
        <v>35500</v>
      </c>
      <c r="D148" s="143">
        <v>35500</v>
      </c>
      <c r="E148" s="143"/>
      <c r="F148" s="143"/>
      <c r="G148" s="143"/>
      <c r="H148" s="143"/>
      <c r="I148" s="143"/>
      <c r="J148" s="143"/>
    </row>
    <row r="149" spans="1:10" x14ac:dyDescent="0.25">
      <c r="A149" s="141">
        <v>323</v>
      </c>
      <c r="B149" s="142" t="s">
        <v>58</v>
      </c>
      <c r="C149" s="143">
        <v>82000</v>
      </c>
      <c r="D149" s="143">
        <v>82000</v>
      </c>
      <c r="E149" s="140"/>
      <c r="F149" s="140"/>
      <c r="G149" s="143"/>
      <c r="H149" s="140"/>
      <c r="I149" s="140"/>
      <c r="J149" s="140"/>
    </row>
    <row r="150" spans="1:10" ht="14.25" customHeight="1" x14ac:dyDescent="0.25">
      <c r="A150" s="141">
        <v>324</v>
      </c>
      <c r="B150" s="142" t="s">
        <v>72</v>
      </c>
      <c r="C150" s="143">
        <v>30000</v>
      </c>
      <c r="D150" s="143">
        <v>30000</v>
      </c>
      <c r="E150" s="140"/>
      <c r="F150" s="140"/>
      <c r="G150" s="143"/>
      <c r="H150" s="143"/>
      <c r="I150" s="143"/>
      <c r="J150" s="143"/>
    </row>
    <row r="151" spans="1:10" x14ac:dyDescent="0.25">
      <c r="A151" s="141">
        <v>329</v>
      </c>
      <c r="B151" s="142" t="s">
        <v>59</v>
      </c>
      <c r="C151" s="143">
        <v>32500</v>
      </c>
      <c r="D151" s="143">
        <v>32500</v>
      </c>
      <c r="E151" s="143"/>
      <c r="F151" s="143"/>
      <c r="G151" s="143"/>
      <c r="H151" s="143"/>
      <c r="I151" s="143"/>
      <c r="J151" s="143"/>
    </row>
    <row r="152" spans="1:10" x14ac:dyDescent="0.25">
      <c r="A152" s="130">
        <v>1085</v>
      </c>
      <c r="B152" s="131" t="s">
        <v>75</v>
      </c>
      <c r="C152" s="132">
        <f>SUM(C153)</f>
        <v>500000</v>
      </c>
      <c r="D152" s="132">
        <f>SUM(D153)</f>
        <v>330000</v>
      </c>
      <c r="E152" s="132">
        <f>SUM(E153)</f>
        <v>10000</v>
      </c>
      <c r="F152" s="132"/>
      <c r="G152" s="132">
        <f>SUM(G153)</f>
        <v>160000</v>
      </c>
      <c r="H152" s="132"/>
      <c r="I152" s="132"/>
      <c r="J152" s="132"/>
    </row>
    <row r="153" spans="1:10" x14ac:dyDescent="0.25">
      <c r="A153" s="147" t="s">
        <v>76</v>
      </c>
      <c r="B153" s="148" t="s">
        <v>77</v>
      </c>
      <c r="C153" s="149">
        <f>SUM(C154:C156)</f>
        <v>500000</v>
      </c>
      <c r="D153" s="149">
        <f>SUM(D154:D156)</f>
        <v>330000</v>
      </c>
      <c r="E153" s="149">
        <f>SUM(E154:E156)</f>
        <v>10000</v>
      </c>
      <c r="F153" s="149"/>
      <c r="G153" s="149">
        <f>SUM(G154:G156)</f>
        <v>160000</v>
      </c>
      <c r="H153" s="149"/>
      <c r="I153" s="149"/>
      <c r="J153" s="149"/>
    </row>
    <row r="154" spans="1:10" x14ac:dyDescent="0.25">
      <c r="A154" s="138">
        <v>4</v>
      </c>
      <c r="B154" s="139" t="s">
        <v>60</v>
      </c>
      <c r="C154" s="150"/>
      <c r="D154" s="140"/>
      <c r="E154" s="140"/>
      <c r="F154" s="140"/>
      <c r="G154" s="140"/>
      <c r="H154" s="140"/>
      <c r="I154" s="140"/>
      <c r="J154" s="140"/>
    </row>
    <row r="155" spans="1:10" ht="26.4" x14ac:dyDescent="0.25">
      <c r="A155" s="138">
        <v>42</v>
      </c>
      <c r="B155" s="139" t="s">
        <v>61</v>
      </c>
      <c r="C155" s="140"/>
      <c r="D155" s="140"/>
      <c r="E155" s="140"/>
      <c r="F155" s="140"/>
      <c r="G155" s="140"/>
      <c r="H155" s="140"/>
      <c r="I155" s="140"/>
      <c r="J155" s="140"/>
    </row>
    <row r="156" spans="1:10" x14ac:dyDescent="0.25">
      <c r="A156" s="141">
        <v>422</v>
      </c>
      <c r="B156" s="142" t="s">
        <v>62</v>
      </c>
      <c r="C156" s="143">
        <v>500000</v>
      </c>
      <c r="D156" s="143">
        <v>330000</v>
      </c>
      <c r="E156" s="143">
        <v>10000</v>
      </c>
      <c r="F156" s="140"/>
      <c r="G156" s="143">
        <v>160000</v>
      </c>
      <c r="H156" s="140"/>
      <c r="I156" s="140"/>
      <c r="J156" s="140"/>
    </row>
    <row r="157" spans="1:10" x14ac:dyDescent="0.25">
      <c r="A157" s="141"/>
      <c r="B157" s="142"/>
      <c r="C157" s="143"/>
      <c r="D157" s="143"/>
      <c r="E157" s="140"/>
      <c r="F157" s="140"/>
      <c r="G157" s="140"/>
      <c r="H157" s="140"/>
      <c r="I157" s="140"/>
      <c r="J157" s="140"/>
    </row>
    <row r="158" spans="1:10" x14ac:dyDescent="0.25">
      <c r="A158" s="151"/>
      <c r="B158" s="152" t="s">
        <v>78</v>
      </c>
      <c r="C158" s="153">
        <f>C110+C134+C152</f>
        <v>1510000</v>
      </c>
      <c r="D158" s="153">
        <f>D110+D134+D152</f>
        <v>1000000</v>
      </c>
      <c r="E158" s="153">
        <f>E110+E134+E152</f>
        <v>77000</v>
      </c>
      <c r="F158" s="153"/>
      <c r="G158" s="153">
        <f>G110+G134+G152</f>
        <v>433000</v>
      </c>
      <c r="H158" s="153">
        <f>SUM(D158:G158)</f>
        <v>1510000</v>
      </c>
      <c r="I158" s="153"/>
      <c r="J158" s="153"/>
    </row>
    <row r="159" spans="1:10" x14ac:dyDescent="0.25">
      <c r="A159" s="141"/>
      <c r="B159" s="139"/>
      <c r="C159" s="140"/>
      <c r="D159" s="140"/>
      <c r="E159" s="140"/>
      <c r="F159" s="140"/>
      <c r="G159" s="140"/>
      <c r="H159" s="140"/>
      <c r="I159" s="140"/>
      <c r="J159" s="140"/>
    </row>
    <row r="160" spans="1:10" s="14" customFormat="1" x14ac:dyDescent="0.25">
      <c r="A160" s="160"/>
      <c r="B160" s="154"/>
    </row>
    <row r="161" spans="1:2" s="14" customFormat="1" x14ac:dyDescent="0.25">
      <c r="A161" s="160"/>
      <c r="B161" s="154"/>
    </row>
    <row r="162" spans="1:2" s="14" customFormat="1" x14ac:dyDescent="0.25">
      <c r="A162" s="160"/>
      <c r="B162" s="154"/>
    </row>
    <row r="163" spans="1:2" s="14" customFormat="1" x14ac:dyDescent="0.25">
      <c r="A163" s="160"/>
      <c r="B163" s="154"/>
    </row>
    <row r="164" spans="1:2" s="14" customFormat="1" x14ac:dyDescent="0.25">
      <c r="A164" s="160"/>
      <c r="B164" s="154"/>
    </row>
    <row r="165" spans="1:2" s="14" customFormat="1" x14ac:dyDescent="0.25">
      <c r="A165" s="160"/>
      <c r="B165" s="154"/>
    </row>
    <row r="166" spans="1:2" s="14" customFormat="1" x14ac:dyDescent="0.25">
      <c r="A166" s="160"/>
      <c r="B166" s="154"/>
    </row>
    <row r="167" spans="1:2" s="14" customFormat="1" x14ac:dyDescent="0.25">
      <c r="A167" s="160"/>
      <c r="B167" s="154"/>
    </row>
    <row r="168" spans="1:2" s="14" customFormat="1" x14ac:dyDescent="0.25">
      <c r="A168" s="160"/>
      <c r="B168" s="154"/>
    </row>
    <row r="169" spans="1:2" s="14" customFormat="1" x14ac:dyDescent="0.25">
      <c r="A169" s="160"/>
      <c r="B169" s="154"/>
    </row>
    <row r="170" spans="1:2" s="14" customFormat="1" x14ac:dyDescent="0.25">
      <c r="A170" s="160"/>
      <c r="B170" s="154"/>
    </row>
    <row r="171" spans="1:2" s="14" customFormat="1" x14ac:dyDescent="0.25">
      <c r="A171" s="160"/>
      <c r="B171" s="154"/>
    </row>
    <row r="172" spans="1:2" s="14" customFormat="1" x14ac:dyDescent="0.25">
      <c r="A172" s="160"/>
      <c r="B172" s="154"/>
    </row>
    <row r="173" spans="1:2" s="14" customFormat="1" x14ac:dyDescent="0.25">
      <c r="A173" s="160"/>
      <c r="B173" s="154"/>
    </row>
    <row r="174" spans="1:2" s="14" customFormat="1" x14ac:dyDescent="0.25">
      <c r="A174" s="160"/>
      <c r="B174" s="154"/>
    </row>
    <row r="175" spans="1:2" s="14" customFormat="1" x14ac:dyDescent="0.25">
      <c r="A175" s="160"/>
      <c r="B175" s="154"/>
    </row>
    <row r="176" spans="1:2" s="14" customFormat="1" x14ac:dyDescent="0.25">
      <c r="A176" s="160"/>
      <c r="B176" s="154"/>
    </row>
    <row r="177" spans="1:2" s="14" customFormat="1" x14ac:dyDescent="0.25">
      <c r="A177" s="160"/>
      <c r="B177" s="154"/>
    </row>
    <row r="178" spans="1:2" s="14" customFormat="1" x14ac:dyDescent="0.25">
      <c r="A178" s="160"/>
      <c r="B178" s="154"/>
    </row>
    <row r="179" spans="1:2" s="14" customFormat="1" x14ac:dyDescent="0.25">
      <c r="A179" s="160"/>
      <c r="B179" s="154"/>
    </row>
    <row r="180" spans="1:2" s="14" customFormat="1" x14ac:dyDescent="0.25">
      <c r="A180" s="160"/>
      <c r="B180" s="154"/>
    </row>
    <row r="181" spans="1:2" s="14" customFormat="1" x14ac:dyDescent="0.25">
      <c r="A181" s="160"/>
      <c r="B181" s="154"/>
    </row>
    <row r="182" spans="1:2" s="14" customFormat="1" x14ac:dyDescent="0.25">
      <c r="A182" s="160"/>
      <c r="B182" s="154"/>
    </row>
    <row r="183" spans="1:2" s="14" customFormat="1" x14ac:dyDescent="0.25">
      <c r="A183" s="160"/>
      <c r="B183" s="154"/>
    </row>
    <row r="184" spans="1:2" s="14" customFormat="1" x14ac:dyDescent="0.25">
      <c r="A184" s="160"/>
      <c r="B184" s="154"/>
    </row>
    <row r="185" spans="1:2" s="14" customFormat="1" x14ac:dyDescent="0.25">
      <c r="A185" s="160"/>
      <c r="B185" s="154"/>
    </row>
    <row r="186" spans="1:2" s="14" customFormat="1" x14ac:dyDescent="0.25">
      <c r="A186" s="160"/>
      <c r="B186" s="154"/>
    </row>
    <row r="187" spans="1:2" s="14" customFormat="1" x14ac:dyDescent="0.25">
      <c r="A187" s="160"/>
      <c r="B187" s="154"/>
    </row>
    <row r="188" spans="1:2" s="14" customFormat="1" x14ac:dyDescent="0.25">
      <c r="A188" s="160"/>
      <c r="B188" s="154"/>
    </row>
    <row r="189" spans="1:2" s="14" customFormat="1" x14ac:dyDescent="0.25">
      <c r="A189" s="160"/>
      <c r="B189" s="154"/>
    </row>
    <row r="190" spans="1:2" s="14" customFormat="1" x14ac:dyDescent="0.25">
      <c r="A190" s="160"/>
      <c r="B190" s="154"/>
    </row>
    <row r="191" spans="1:2" s="14" customFormat="1" x14ac:dyDescent="0.25">
      <c r="A191" s="160"/>
      <c r="B191" s="154"/>
    </row>
    <row r="192" spans="1:2" s="14" customFormat="1" x14ac:dyDescent="0.25">
      <c r="A192" s="160"/>
      <c r="B192" s="154"/>
    </row>
    <row r="193" spans="1:2" s="14" customFormat="1" x14ac:dyDescent="0.25">
      <c r="A193" s="160"/>
      <c r="B193" s="154"/>
    </row>
    <row r="194" spans="1:2" s="14" customFormat="1" x14ac:dyDescent="0.25">
      <c r="A194" s="160"/>
      <c r="B194" s="154"/>
    </row>
    <row r="195" spans="1:2" s="14" customFormat="1" x14ac:dyDescent="0.25">
      <c r="A195" s="160"/>
      <c r="B195" s="154"/>
    </row>
    <row r="196" spans="1:2" s="14" customFormat="1" x14ac:dyDescent="0.25">
      <c r="A196" s="160"/>
      <c r="B196" s="154"/>
    </row>
    <row r="197" spans="1:2" s="14" customFormat="1" x14ac:dyDescent="0.25">
      <c r="A197" s="160"/>
      <c r="B197" s="154"/>
    </row>
    <row r="198" spans="1:2" s="14" customFormat="1" x14ac:dyDescent="0.25">
      <c r="A198" s="160"/>
      <c r="B198" s="154"/>
    </row>
    <row r="199" spans="1:2" s="14" customFormat="1" x14ac:dyDescent="0.25">
      <c r="A199" s="160"/>
      <c r="B199" s="154"/>
    </row>
    <row r="200" spans="1:2" s="14" customFormat="1" x14ac:dyDescent="0.25">
      <c r="A200" s="160"/>
      <c r="B200" s="154"/>
    </row>
    <row r="201" spans="1:2" s="14" customFormat="1" x14ac:dyDescent="0.25">
      <c r="A201" s="160"/>
      <c r="B201" s="154"/>
    </row>
    <row r="202" spans="1:2" s="14" customFormat="1" x14ac:dyDescent="0.25">
      <c r="A202" s="160"/>
      <c r="B202" s="154"/>
    </row>
    <row r="203" spans="1:2" s="14" customFormat="1" x14ac:dyDescent="0.25">
      <c r="A203" s="160"/>
      <c r="B203" s="154"/>
    </row>
    <row r="204" spans="1:2" s="14" customFormat="1" x14ac:dyDescent="0.25">
      <c r="A204" s="160"/>
      <c r="B204" s="154"/>
    </row>
    <row r="205" spans="1:2" s="14" customFormat="1" x14ac:dyDescent="0.25">
      <c r="A205" s="160"/>
      <c r="B205" s="154"/>
    </row>
    <row r="206" spans="1:2" s="14" customFormat="1" x14ac:dyDescent="0.25">
      <c r="A206" s="160"/>
      <c r="B206" s="154"/>
    </row>
    <row r="207" spans="1:2" s="14" customFormat="1" x14ac:dyDescent="0.25">
      <c r="A207" s="160"/>
      <c r="B207" s="154"/>
    </row>
    <row r="208" spans="1:2" s="14" customFormat="1" x14ac:dyDescent="0.25">
      <c r="A208" s="160"/>
      <c r="B208" s="154"/>
    </row>
    <row r="209" spans="1:2" s="14" customFormat="1" x14ac:dyDescent="0.25">
      <c r="A209" s="160"/>
      <c r="B209" s="154"/>
    </row>
    <row r="210" spans="1:2" s="14" customFormat="1" x14ac:dyDescent="0.25">
      <c r="A210" s="160"/>
      <c r="B210" s="154"/>
    </row>
    <row r="211" spans="1:2" s="14" customFormat="1" x14ac:dyDescent="0.25">
      <c r="A211" s="160"/>
      <c r="B211" s="154"/>
    </row>
    <row r="212" spans="1:2" s="14" customFormat="1" x14ac:dyDescent="0.25">
      <c r="A212" s="160"/>
      <c r="B212" s="154"/>
    </row>
    <row r="213" spans="1:2" s="14" customFormat="1" x14ac:dyDescent="0.25">
      <c r="A213" s="160"/>
      <c r="B213" s="154"/>
    </row>
    <row r="214" spans="1:2" s="14" customFormat="1" x14ac:dyDescent="0.25">
      <c r="A214" s="160"/>
      <c r="B214" s="154"/>
    </row>
    <row r="215" spans="1:2" s="14" customFormat="1" x14ac:dyDescent="0.25">
      <c r="A215" s="160"/>
      <c r="B215" s="154"/>
    </row>
    <row r="216" spans="1:2" s="14" customFormat="1" x14ac:dyDescent="0.25">
      <c r="A216" s="160"/>
      <c r="B216" s="154"/>
    </row>
    <row r="217" spans="1:2" s="14" customFormat="1" x14ac:dyDescent="0.25">
      <c r="A217" s="160"/>
      <c r="B217" s="154"/>
    </row>
    <row r="218" spans="1:2" s="14" customFormat="1" x14ac:dyDescent="0.25">
      <c r="A218" s="160"/>
      <c r="B218" s="154"/>
    </row>
  </sheetData>
  <mergeCells count="1">
    <mergeCell ref="A1:J1"/>
  </mergeCells>
  <printOptions horizontalCentered="1"/>
  <pageMargins left="0.25" right="0.25" top="0.75" bottom="0.75" header="0.51180555555555496" footer="0.51180555555555496"/>
  <pageSetup paperSize="9" scale="85" firstPageNumber="3" orientation="landscape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dc:description/>
  <cp:lastModifiedBy>Jaca</cp:lastModifiedBy>
  <cp:revision>1</cp:revision>
  <cp:lastPrinted>2019-10-16T06:08:23Z</cp:lastPrinted>
  <dcterms:created xsi:type="dcterms:W3CDTF">2013-09-11T11:00:21Z</dcterms:created>
  <dcterms:modified xsi:type="dcterms:W3CDTF">2022-03-15T08:16:55Z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BExAnalyzer_OldName">
    <vt:lpwstr>Prilog - Obrasci - Prijedlog financijskog plana.xls</vt:lpwstr>
  </property>
  <property fmtid="{D5CDD505-2E9C-101B-9397-08002B2CF9AE}" pid="4" name="Company">
    <vt:lpwstr>Ministarstvo Financija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